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comsec-my.sharepoint.com/personal/m_pereira_commonwealth_int/Documents/Documents/554-2021 Mobile Telephony Services/ITT Documents/"/>
    </mc:Choice>
  </mc:AlternateContent>
  <xr:revisionPtr revIDLastSave="2" documentId="8_{D494259D-44F8-CB46-8FE4-8409749F61AC}" xr6:coauthVersionLast="46" xr6:coauthVersionMax="46" xr10:uidLastSave="{164EE186-9D53-724E-B202-767AAC479BDA}"/>
  <bookViews>
    <workbookView xWindow="-110" yWindow="-110" windowWidth="19420" windowHeight="10420" activeTab="2" xr2:uid="{00000000-000D-0000-FFFF-FFFF00000000}"/>
  </bookViews>
  <sheets>
    <sheet name="Summary" sheetId="2" r:id="rId1"/>
    <sheet name="Pricing Buy-Outright" sheetId="1" r:id="rId2"/>
    <sheet name="Pricing Contractual Handset" sheetId="3" r:id="rId3"/>
  </sheets>
  <definedNames>
    <definedName name="blank_1" localSheetId="1">'Pricing Buy-Outright'!$A$6</definedName>
    <definedName name="blank_1" localSheetId="2">'Pricing Contractual Handset'!$A$6</definedName>
    <definedName name="blank_1" localSheetId="0">Summary!$A$6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3" l="1"/>
  <c r="D47" i="1"/>
  <c r="F22" i="2"/>
  <c r="E22" i="2"/>
  <c r="D22" i="2"/>
  <c r="C22" i="2"/>
  <c r="F42" i="3"/>
  <c r="G42" i="3"/>
  <c r="G43" i="3"/>
  <c r="F39" i="3"/>
  <c r="G39" i="3"/>
  <c r="F38" i="3"/>
  <c r="G38" i="3"/>
  <c r="F35" i="3"/>
  <c r="G35" i="3"/>
  <c r="G30" i="3"/>
  <c r="G32" i="3"/>
  <c r="G46" i="3"/>
  <c r="F30" i="3"/>
  <c r="F32" i="3"/>
  <c r="F46" i="3"/>
  <c r="E30" i="3"/>
  <c r="E32" i="3"/>
  <c r="E46" i="3"/>
  <c r="D30" i="3"/>
  <c r="D32" i="3"/>
  <c r="G22" i="2"/>
  <c r="D30" i="1"/>
  <c r="D32" i="1"/>
  <c r="E30" i="1"/>
  <c r="E32" i="1"/>
  <c r="E47" i="1"/>
  <c r="F30" i="1"/>
  <c r="F32" i="1"/>
  <c r="F47" i="1"/>
  <c r="G30" i="1"/>
  <c r="G32" i="1"/>
  <c r="G47" i="1"/>
  <c r="G40" i="3"/>
  <c r="F40" i="3"/>
  <c r="F43" i="3"/>
  <c r="F21" i="2"/>
  <c r="D21" i="2"/>
  <c r="F43" i="1"/>
  <c r="F44" i="1"/>
  <c r="F40" i="1"/>
  <c r="G40" i="1"/>
  <c r="F39" i="1"/>
  <c r="G39" i="1"/>
  <c r="F36" i="1"/>
  <c r="G36" i="1"/>
  <c r="F35" i="1"/>
  <c r="E21" i="2"/>
  <c r="F41" i="1"/>
  <c r="G35" i="1"/>
  <c r="G41" i="1"/>
  <c r="G43" i="1"/>
  <c r="G44" i="1"/>
  <c r="C21" i="2"/>
  <c r="G21"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0" background="1" saveData="1">
    <webPr sourceData="1" parsePre="1" consecutive="1" url="about:blank" htmlFormat="all"/>
  </connection>
  <connection id="2" xr16:uid="{00000000-0015-0000-FFFF-FFFF01000000}" name="Connection1" type="4" refreshedVersion="0" background="1" saveData="1">
    <webPr sourceData="1" parsePre="1" consecutive="1" url="about:blank" htmlFormat="all"/>
  </connection>
  <connection id="3" xr16:uid="{00000000-0015-0000-FFFF-FFFF02000000}" name="Connection2" type="4" refreshedVersion="0" background="1" saveData="1">
    <webPr sourceData="1" parsePre="1" consecutive="1" url="about:blank" htmlFormat="all"/>
  </connection>
</connections>
</file>

<file path=xl/sharedStrings.xml><?xml version="1.0" encoding="utf-8"?>
<sst xmlns="http://schemas.openxmlformats.org/spreadsheetml/2006/main" count="116" uniqueCount="62">
  <si>
    <t>Payment for the device can be made in two ways:</t>
  </si>
  <si>
    <t>1. A straight capital purchase upon the migration or addition of a new connection; or</t>
  </si>
  <si>
    <t>A</t>
  </si>
  <si>
    <t>Unit Price</t>
  </si>
  <si>
    <t>Quantity</t>
  </si>
  <si>
    <t>B</t>
  </si>
  <si>
    <t>C</t>
  </si>
  <si>
    <r>
      <t>a.</t>
    </r>
    <r>
      <rPr>
        <sz val="7"/>
        <color rgb="FF000000"/>
        <rFont val="Times New Roman"/>
        <family val="1"/>
      </rPr>
      <t xml:space="preserve">    </t>
    </r>
    <r>
      <rPr>
        <sz val="11"/>
        <color rgb="FF000000"/>
        <rFont val="Trebuchet MS"/>
        <family val="2"/>
      </rPr>
      <t>screen protector (fitted)</t>
    </r>
  </si>
  <si>
    <r>
      <t>b.</t>
    </r>
    <r>
      <rPr>
        <sz val="7"/>
        <color rgb="FF000000"/>
        <rFont val="Times New Roman"/>
        <family val="1"/>
      </rPr>
      <t xml:space="preserve">    </t>
    </r>
    <r>
      <rPr>
        <sz val="11"/>
        <color rgb="FF000000"/>
        <rFont val="Trebuchet MS"/>
        <family val="2"/>
      </rPr>
      <t>Phone casing (anti-slip/impact protector)</t>
    </r>
  </si>
  <si>
    <t>Reference Section 6.2: Devices</t>
  </si>
  <si>
    <t>Primary Smart handset</t>
  </si>
  <si>
    <t>Tariff Name/Zone</t>
  </si>
  <si>
    <t>Smart Dual Sim model (Sim-Free)</t>
  </si>
  <si>
    <r>
      <rPr>
        <sz val="11"/>
        <color theme="1"/>
        <rFont val="Trebuchet MS"/>
        <family val="2"/>
      </rPr>
      <t>Accessories for all hand-sets</t>
    </r>
    <r>
      <rPr>
        <sz val="11"/>
        <color rgb="FF000000"/>
        <rFont val="Trebuchet MS"/>
        <family val="2"/>
      </rPr>
      <t>:</t>
    </r>
  </si>
  <si>
    <t>Reference section 6.9</t>
  </si>
  <si>
    <t>TOTAL A</t>
  </si>
  <si>
    <t>TOTAL B</t>
  </si>
  <si>
    <t>TOTAL C</t>
  </si>
  <si>
    <t>Total Price (Inc VAT)</t>
  </si>
  <si>
    <t>Price (Ex VAT)</t>
  </si>
  <si>
    <t>Buy back Used iPhone7 Devices</t>
  </si>
  <si>
    <t>The provision of devices should no way impact the standard tariff for the SIM only service which is the common requirement for all Authorities  regardless of participant’s individual future equipment needs.</t>
  </si>
  <si>
    <t xml:space="preserve">Pricing /Commercial Schedule </t>
  </si>
  <si>
    <t>Name of Tenderer:</t>
  </si>
  <si>
    <t>Procurement Title</t>
  </si>
  <si>
    <t>Procurement Reference</t>
  </si>
  <si>
    <t>554-2021</t>
  </si>
  <si>
    <t xml:space="preserve">The Provision of Mobile Telephony Services </t>
  </si>
  <si>
    <t xml:space="preserve">The commercial schedule must be returned as part of your  tender and must reflect the cost of your provision of the servcies as set out on the specification and your tender responses. </t>
  </si>
  <si>
    <t>All prices shall be submitted in Great British Pounds Sterling (£) and include VAT</t>
  </si>
  <si>
    <t xml:space="preserve">Tenderers shall only complete the yellow cells in the worksheets. When entering prices, enter only the numerical value. </t>
  </si>
  <si>
    <t>Please provide your RATE CARD for CALLING /SMS/DATA for all countries provided in Appendix 5 of the Invitation to Tender (ITT)</t>
  </si>
  <si>
    <t>TOTAL per month</t>
  </si>
  <si>
    <t>Total cost  (A + B - C)</t>
  </si>
  <si>
    <t>Add Other ROW Zones if applicable</t>
  </si>
  <si>
    <t xml:space="preserve">Reference section 6.1, 6.3 and  6.4 </t>
  </si>
  <si>
    <t>Option 1</t>
  </si>
  <si>
    <t>Year 1</t>
  </si>
  <si>
    <t>Year 2</t>
  </si>
  <si>
    <t>Year 3</t>
  </si>
  <si>
    <t>Year 4</t>
  </si>
  <si>
    <t>With Contractual Handset</t>
  </si>
  <si>
    <t>Option 2</t>
  </si>
  <si>
    <t xml:space="preserve">2. As a monthly “Bolt-On/Add-on bundle” cost, equivalent to the full device cost amortised over the connection term with the option to upgrade within the term.  </t>
  </si>
  <si>
    <t>Note</t>
  </si>
  <si>
    <t>Devices</t>
  </si>
  <si>
    <t>Total</t>
  </si>
  <si>
    <t>Sim Plan With Buy-Outright Device</t>
  </si>
  <si>
    <t xml:space="preserve">The commercial evaluation of the tender will be based on total cost for 4 years </t>
  </si>
  <si>
    <t>The values in cell G21 and G22 will be used for scoring in the commercial evaluation</t>
  </si>
  <si>
    <t>Assumptions</t>
  </si>
  <si>
    <t>UK/EU Voice and Data</t>
  </si>
  <si>
    <t>UK/EU Voice and Data with Rest of the World (ROW) Add-on</t>
  </si>
  <si>
    <t>Data Only SIM with ROW enabled</t>
  </si>
  <si>
    <t>No.of lines/Connections</t>
  </si>
  <si>
    <t>Please populate the yellow boxes ONLY</t>
  </si>
  <si>
    <t>Quanties for  Year 1 base- line as per section 6.1.1  and variable increment per year to Year 4's 330 connections projected   as per 6.1.2 of ITT</t>
  </si>
  <si>
    <t>All Pricing Excludes Usage costs</t>
  </si>
  <si>
    <t>Cost per SIM per month inc VAT £</t>
  </si>
  <si>
    <t>Cost per activated Line per month inc VAT £</t>
  </si>
  <si>
    <t xml:space="preserve">TOTAL A inc VAT </t>
  </si>
  <si>
    <t>TOTAL per month inc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</si>
</sst>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5" x14ac:knownFonts="1">
    <font>
      <sz val="11"/>
      <color theme="1"/>
      <name val="Calibri"/>
      <family val="2"/>
      <scheme val="minor"/>
    </font>
    <font>
      <b/>
      <sz val="11"/>
      <color rgb="FF000000"/>
      <name val="Trebuchet MS"/>
      <family val="2"/>
    </font>
    <font>
      <sz val="11"/>
      <color rgb="FF000000"/>
      <name val="Trebuchet MS"/>
      <family val="2"/>
    </font>
    <font>
      <sz val="8"/>
      <name val="Calibri"/>
      <family val="2"/>
      <scheme val="minor"/>
    </font>
    <font>
      <sz val="11"/>
      <color theme="1"/>
      <name val="Trebuchet MS"/>
      <family val="2"/>
    </font>
    <font>
      <b/>
      <sz val="14"/>
      <color theme="1"/>
      <name val="Calibri"/>
      <family val="2"/>
      <scheme val="minor"/>
    </font>
    <font>
      <sz val="7"/>
      <color rgb="FF000000"/>
      <name val="Times New Roman"/>
      <family val="1"/>
    </font>
    <font>
      <b/>
      <u/>
      <sz val="14"/>
      <color theme="1"/>
      <name val="Calibri"/>
      <family val="2"/>
      <scheme val="minor"/>
    </font>
    <font>
      <sz val="14"/>
      <color theme="1"/>
      <name val="Calibri"/>
      <family val="2"/>
      <scheme val="minor"/>
    </font>
    <font>
      <sz val="11"/>
      <color theme="1"/>
      <name val="Arial"/>
      <family val="2"/>
    </font>
    <font>
      <b/>
      <sz val="16"/>
      <color theme="1"/>
      <name val="Trebuchet MS"/>
      <family val="2"/>
    </font>
    <font>
      <b/>
      <sz val="14"/>
      <color rgb="FFFF0000"/>
      <name val="Calibri"/>
      <family val="2"/>
      <scheme val="minor"/>
    </font>
    <font>
      <b/>
      <sz val="14"/>
      <color rgb="FF00B0F0"/>
      <name val="Calibri"/>
      <family val="2"/>
      <scheme val="minor"/>
    </font>
    <font>
      <sz val="11"/>
      <color theme="1"/>
      <name val="Calibri"/>
      <family val="2"/>
      <scheme val="minor"/>
    </font>
    <font>
      <b/>
      <sz val="11"/>
      <color theme="1"/>
      <name val="Trebuchet MS"/>
      <family val="2"/>
    </font>
  </fonts>
  <fills count="11">
    <fill>
      <patternFill patternType="none"/>
    </fill>
    <fill>
      <patternFill patternType="gray125"/>
    </fill>
    <fill>
      <patternFill patternType="solid">
        <fgColor rgb="FFA6A6A6"/>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theme="6" tint="0.59999389629810485"/>
        <bgColor indexed="64"/>
      </patternFill>
    </fill>
    <fill>
      <patternFill patternType="solid">
        <fgColor theme="9" tint="0.59999389629810485"/>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44" fontId="13" fillId="0" borderId="0" applyFont="0" applyFill="0" applyBorder="0" applyAlignment="0" applyProtection="0"/>
  </cellStyleXfs>
  <cellXfs count="100">
    <xf numFmtId="0" fontId="0" fillId="0" borderId="0" xfId="0"/>
    <xf numFmtId="0" fontId="1" fillId="2" borderId="1" xfId="0" applyFont="1" applyFill="1" applyBorder="1" applyAlignment="1">
      <alignment horizontal="center" vertical="center" wrapText="1"/>
    </xf>
    <xf numFmtId="0" fontId="2" fillId="0" borderId="3" xfId="0" applyFont="1" applyBorder="1" applyAlignment="1">
      <alignment horizontal="justify" vertical="center" wrapText="1"/>
    </xf>
    <xf numFmtId="0" fontId="1" fillId="2" borderId="2" xfId="0" applyFont="1" applyFill="1" applyBorder="1" applyAlignment="1">
      <alignment horizontal="center" vertical="center" wrapText="1"/>
    </xf>
    <xf numFmtId="0" fontId="4" fillId="0" borderId="0" xfId="0" applyFont="1" applyAlignment="1">
      <alignment horizontal="left" vertical="center"/>
    </xf>
    <xf numFmtId="0" fontId="2" fillId="0" borderId="6" xfId="0" applyFont="1" applyBorder="1" applyAlignment="1">
      <alignment horizontal="justify" vertical="center"/>
    </xf>
    <xf numFmtId="0" fontId="4" fillId="0" borderId="6" xfId="0" applyFont="1" applyBorder="1" applyAlignment="1">
      <alignment horizontal="justify" vertical="center"/>
    </xf>
    <xf numFmtId="0" fontId="5" fillId="0" borderId="0" xfId="0" applyFont="1" applyAlignment="1">
      <alignment horizontal="center"/>
    </xf>
    <xf numFmtId="0" fontId="0" fillId="0" borderId="6" xfId="0" applyBorder="1" applyAlignment="1">
      <alignment horizontal="center"/>
    </xf>
    <xf numFmtId="0" fontId="1" fillId="4" borderId="6" xfId="0" applyFont="1" applyFill="1" applyBorder="1" applyAlignment="1">
      <alignment horizontal="justify" vertical="center"/>
    </xf>
    <xf numFmtId="0" fontId="0" fillId="0" borderId="6" xfId="0" applyBorder="1" applyAlignment="1">
      <alignment horizontal="center"/>
    </xf>
    <xf numFmtId="0" fontId="4" fillId="0" borderId="6" xfId="0" applyFont="1" applyBorder="1" applyAlignment="1">
      <alignment horizontal="left" vertical="center"/>
    </xf>
    <xf numFmtId="164" fontId="1" fillId="2" borderId="2" xfId="0" applyNumberFormat="1" applyFont="1" applyFill="1" applyBorder="1" applyAlignment="1">
      <alignment horizontal="center" vertical="center" wrapText="1"/>
    </xf>
    <xf numFmtId="164" fontId="1" fillId="4" borderId="6" xfId="0" applyNumberFormat="1" applyFont="1" applyFill="1" applyBorder="1" applyAlignment="1">
      <alignment horizontal="justify" vertical="center"/>
    </xf>
    <xf numFmtId="164" fontId="0" fillId="0" borderId="0" xfId="0" applyNumberFormat="1"/>
    <xf numFmtId="164" fontId="1" fillId="2" borderId="1" xfId="0" applyNumberFormat="1" applyFont="1" applyFill="1" applyBorder="1" applyAlignment="1">
      <alignment horizontal="center" vertical="center" wrapText="1"/>
    </xf>
    <xf numFmtId="164" fontId="0" fillId="0" borderId="6" xfId="0" applyNumberFormat="1" applyBorder="1" applyAlignment="1">
      <alignment horizontal="center"/>
    </xf>
    <xf numFmtId="164" fontId="0" fillId="0" borderId="8" xfId="0" applyNumberFormat="1" applyBorder="1" applyAlignment="1">
      <alignment horizontal="center"/>
    </xf>
    <xf numFmtId="164" fontId="0" fillId="0" borderId="9" xfId="0" applyNumberFormat="1" applyBorder="1" applyAlignment="1">
      <alignment horizontal="center"/>
    </xf>
    <xf numFmtId="164" fontId="1" fillId="4" borderId="6" xfId="0" applyNumberFormat="1" applyFont="1" applyFill="1" applyBorder="1" applyAlignment="1">
      <alignment horizontal="center" vertical="center"/>
    </xf>
    <xf numFmtId="164" fontId="0" fillId="0" borderId="0" xfId="0" applyNumberFormat="1" applyBorder="1" applyAlignment="1"/>
    <xf numFmtId="164" fontId="2" fillId="0" borderId="6" xfId="0" applyNumberFormat="1" applyFont="1" applyBorder="1" applyAlignment="1">
      <alignment horizontal="center" vertical="center"/>
    </xf>
    <xf numFmtId="164" fontId="0" fillId="0" borderId="0" xfId="0" applyNumberFormat="1" applyAlignment="1">
      <alignment horizontal="center"/>
    </xf>
    <xf numFmtId="0" fontId="0" fillId="0" borderId="0" xfId="0" applyFill="1"/>
    <xf numFmtId="164" fontId="2" fillId="0" borderId="4" xfId="0" applyNumberFormat="1" applyFont="1" applyFill="1" applyBorder="1" applyAlignment="1">
      <alignment horizontal="justify" vertical="center" wrapText="1"/>
    </xf>
    <xf numFmtId="164" fontId="0" fillId="3" borderId="6" xfId="0" applyNumberFormat="1" applyFill="1" applyBorder="1" applyAlignment="1">
      <alignment horizontal="center"/>
    </xf>
    <xf numFmtId="49" fontId="7" fillId="0" borderId="0" xfId="0" applyNumberFormat="1" applyFont="1" applyAlignment="1">
      <alignment wrapText="1"/>
    </xf>
    <xf numFmtId="49" fontId="0" fillId="0" borderId="0" xfId="0" applyNumberFormat="1" applyFont="1" applyAlignment="1">
      <alignment wrapText="1"/>
    </xf>
    <xf numFmtId="49" fontId="5" fillId="5" borderId="0" xfId="0" applyNumberFormat="1" applyFont="1" applyFill="1" applyAlignment="1">
      <alignment wrapText="1"/>
    </xf>
    <xf numFmtId="49" fontId="8" fillId="3" borderId="0" xfId="0" applyNumberFormat="1" applyFont="1" applyFill="1" applyAlignment="1"/>
    <xf numFmtId="49" fontId="5" fillId="0" borderId="0" xfId="0" applyNumberFormat="1" applyFont="1" applyAlignment="1">
      <alignment wrapText="1"/>
    </xf>
    <xf numFmtId="49" fontId="5" fillId="5" borderId="0" xfId="0" applyNumberFormat="1" applyFont="1" applyFill="1" applyAlignment="1">
      <alignment horizontal="left"/>
    </xf>
    <xf numFmtId="49" fontId="5" fillId="5" borderId="0" xfId="0" applyNumberFormat="1" applyFont="1" applyFill="1" applyAlignment="1">
      <alignment horizontal="left" wrapText="1"/>
    </xf>
    <xf numFmtId="49" fontId="4" fillId="0" borderId="0" xfId="0" applyNumberFormat="1" applyFont="1" applyAlignment="1">
      <alignment wrapText="1"/>
    </xf>
    <xf numFmtId="0" fontId="9" fillId="0" borderId="0" xfId="0" applyFont="1"/>
    <xf numFmtId="49" fontId="4" fillId="5" borderId="0" xfId="0" applyNumberFormat="1" applyFont="1" applyFill="1" applyAlignment="1">
      <alignment wrapText="1"/>
    </xf>
    <xf numFmtId="0" fontId="9" fillId="5" borderId="0" xfId="0" applyFont="1" applyFill="1"/>
    <xf numFmtId="0" fontId="5" fillId="0" borderId="0" xfId="0" applyFont="1"/>
    <xf numFmtId="0" fontId="8" fillId="0" borderId="0" xfId="0" applyFont="1"/>
    <xf numFmtId="0" fontId="5" fillId="0" borderId="0" xfId="0" applyFont="1" applyFill="1"/>
    <xf numFmtId="0" fontId="8" fillId="0" borderId="0" xfId="0" applyFont="1" applyFill="1"/>
    <xf numFmtId="0" fontId="2" fillId="0" borderId="4" xfId="0" applyFont="1" applyBorder="1" applyAlignment="1">
      <alignment horizontal="justify" vertical="center" wrapText="1"/>
    </xf>
    <xf numFmtId="0" fontId="10" fillId="0" borderId="0" xfId="0" applyFont="1"/>
    <xf numFmtId="0" fontId="5" fillId="5" borderId="0" xfId="0" applyFont="1" applyFill="1"/>
    <xf numFmtId="164" fontId="1" fillId="2" borderId="2" xfId="0" applyNumberFormat="1" applyFont="1" applyFill="1" applyBorder="1" applyAlignment="1">
      <alignment horizontal="center" vertical="center" wrapText="1"/>
    </xf>
    <xf numFmtId="164" fontId="0" fillId="0" borderId="9" xfId="0" applyNumberFormat="1" applyBorder="1" applyAlignment="1"/>
    <xf numFmtId="164" fontId="1" fillId="7" borderId="6" xfId="0" applyNumberFormat="1" applyFont="1" applyFill="1" applyBorder="1" applyAlignment="1">
      <alignment horizontal="center" vertical="center"/>
    </xf>
    <xf numFmtId="0" fontId="12" fillId="0" borderId="0" xfId="0" applyFont="1" applyAlignment="1">
      <alignment vertical="center"/>
    </xf>
    <xf numFmtId="0" fontId="1" fillId="4" borderId="1" xfId="0" applyFont="1" applyFill="1" applyBorder="1" applyAlignment="1">
      <alignment horizontal="justify" vertical="center"/>
    </xf>
    <xf numFmtId="0" fontId="2" fillId="0" borderId="1" xfId="0" applyFont="1" applyBorder="1" applyAlignment="1">
      <alignment horizontal="justify" vertical="center" wrapText="1"/>
    </xf>
    <xf numFmtId="0" fontId="1" fillId="0" borderId="0" xfId="0" applyFont="1" applyFill="1" applyBorder="1" applyAlignment="1">
      <alignment horizontal="justify" vertical="center"/>
    </xf>
    <xf numFmtId="164" fontId="2" fillId="0" borderId="0" xfId="0" applyNumberFormat="1" applyFont="1" applyFill="1" applyBorder="1" applyAlignment="1">
      <alignment horizontal="justify" vertical="center" wrapText="1"/>
    </xf>
    <xf numFmtId="0" fontId="1" fillId="0" borderId="5" xfId="0" applyFont="1" applyFill="1" applyBorder="1" applyAlignment="1">
      <alignment horizontal="justify" vertical="center"/>
    </xf>
    <xf numFmtId="164" fontId="1" fillId="0" borderId="0" xfId="0" applyNumberFormat="1" applyFont="1" applyFill="1" applyBorder="1" applyAlignment="1">
      <alignment horizontal="justify" vertical="center"/>
    </xf>
    <xf numFmtId="164" fontId="14" fillId="8" borderId="1" xfId="0" applyNumberFormat="1" applyFont="1" applyFill="1" applyBorder="1"/>
    <xf numFmtId="0" fontId="2" fillId="9" borderId="6" xfId="0" applyFont="1" applyFill="1" applyBorder="1" applyAlignment="1">
      <alignment horizontal="justify" vertical="center"/>
    </xf>
    <xf numFmtId="164" fontId="0" fillId="9" borderId="6" xfId="0" applyNumberFormat="1" applyFill="1" applyBorder="1"/>
    <xf numFmtId="0" fontId="0" fillId="9" borderId="6" xfId="0" applyFill="1" applyBorder="1"/>
    <xf numFmtId="164" fontId="1" fillId="0" borderId="0" xfId="0" applyNumberFormat="1" applyFont="1" applyFill="1" applyBorder="1" applyAlignment="1">
      <alignment horizontal="center" vertical="center"/>
    </xf>
    <xf numFmtId="0" fontId="11" fillId="0" borderId="0" xfId="0" applyFont="1" applyFill="1"/>
    <xf numFmtId="1" fontId="2" fillId="0" borderId="4" xfId="0" applyNumberFormat="1" applyFont="1" applyFill="1" applyBorder="1" applyAlignment="1">
      <alignment horizontal="justify" vertical="center" wrapText="1"/>
    </xf>
    <xf numFmtId="1" fontId="0" fillId="0" borderId="0" xfId="0" applyNumberFormat="1"/>
    <xf numFmtId="1" fontId="2" fillId="5" borderId="2" xfId="0" applyNumberFormat="1" applyFont="1" applyFill="1" applyBorder="1" applyAlignment="1">
      <alignment horizontal="justify" vertical="center" wrapText="1"/>
    </xf>
    <xf numFmtId="0" fontId="2" fillId="0" borderId="5" xfId="0" applyFont="1" applyBorder="1" applyAlignment="1">
      <alignment horizontal="justify" vertical="center" wrapText="1"/>
    </xf>
    <xf numFmtId="0" fontId="2" fillId="0" borderId="7" xfId="0" applyFont="1" applyBorder="1" applyAlignment="1">
      <alignment horizontal="justify" vertical="center" wrapText="1"/>
    </xf>
    <xf numFmtId="164" fontId="2" fillId="5" borderId="7" xfId="0" applyNumberFormat="1" applyFont="1" applyFill="1" applyBorder="1" applyAlignment="1">
      <alignment horizontal="justify" vertical="center" wrapText="1"/>
    </xf>
    <xf numFmtId="1" fontId="2" fillId="5" borderId="7" xfId="0" applyNumberFormat="1" applyFont="1" applyFill="1" applyBorder="1" applyAlignment="1">
      <alignment horizontal="justify" vertical="center" wrapText="1"/>
    </xf>
    <xf numFmtId="0" fontId="5" fillId="0" borderId="0" xfId="0" applyFont="1" applyFill="1" applyAlignment="1"/>
    <xf numFmtId="0" fontId="0" fillId="10" borderId="5" xfId="0" applyFill="1" applyBorder="1" applyAlignment="1"/>
    <xf numFmtId="0" fontId="0" fillId="10" borderId="1" xfId="0" applyFill="1" applyBorder="1" applyAlignment="1"/>
    <xf numFmtId="0" fontId="1" fillId="0" borderId="5" xfId="0" applyFont="1" applyFill="1" applyBorder="1" applyAlignment="1">
      <alignment vertical="center"/>
    </xf>
    <xf numFmtId="164" fontId="1" fillId="0" borderId="1" xfId="0" applyNumberFormat="1" applyFont="1" applyFill="1" applyBorder="1" applyAlignment="1">
      <alignment vertical="center"/>
    </xf>
    <xf numFmtId="164" fontId="0" fillId="0" borderId="7" xfId="0" applyNumberFormat="1" applyBorder="1"/>
    <xf numFmtId="164" fontId="0" fillId="0" borderId="2" xfId="0" applyNumberFormat="1" applyBorder="1"/>
    <xf numFmtId="1" fontId="1" fillId="0" borderId="0" xfId="0" applyNumberFormat="1" applyFont="1" applyFill="1" applyBorder="1" applyAlignment="1">
      <alignment horizontal="justify" vertical="center"/>
    </xf>
    <xf numFmtId="164" fontId="1" fillId="7" borderId="11" xfId="0" applyNumberFormat="1" applyFont="1" applyFill="1" applyBorder="1" applyAlignment="1">
      <alignment horizontal="center" vertical="center"/>
    </xf>
    <xf numFmtId="164" fontId="1" fillId="7" borderId="12" xfId="0" applyNumberFormat="1" applyFont="1" applyFill="1" applyBorder="1" applyAlignment="1">
      <alignment horizontal="center" vertical="center"/>
    </xf>
    <xf numFmtId="164" fontId="1" fillId="7" borderId="13" xfId="0" applyNumberFormat="1" applyFont="1" applyFill="1" applyBorder="1" applyAlignment="1">
      <alignment horizontal="center" vertical="center"/>
    </xf>
    <xf numFmtId="44" fontId="2" fillId="3" borderId="4" xfId="1" applyFont="1" applyFill="1" applyBorder="1" applyAlignment="1">
      <alignment horizontal="justify" vertical="center" wrapText="1"/>
    </xf>
    <xf numFmtId="0" fontId="5" fillId="6" borderId="0" xfId="0" applyFont="1" applyFill="1"/>
    <xf numFmtId="0" fontId="2" fillId="3" borderId="3" xfId="0" applyFont="1" applyFill="1" applyBorder="1" applyAlignment="1">
      <alignment horizontal="justify" vertical="center" wrapText="1"/>
    </xf>
    <xf numFmtId="0" fontId="2" fillId="3" borderId="1" xfId="0" applyFont="1" applyFill="1" applyBorder="1" applyAlignment="1">
      <alignment horizontal="justify" vertical="center" wrapText="1"/>
    </xf>
    <xf numFmtId="164" fontId="1" fillId="7" borderId="1" xfId="0" applyNumberFormat="1" applyFont="1" applyFill="1" applyBorder="1" applyAlignment="1">
      <alignment horizontal="center" vertical="center"/>
    </xf>
    <xf numFmtId="0" fontId="0" fillId="0" borderId="0" xfId="0" applyFill="1" applyBorder="1"/>
    <xf numFmtId="0" fontId="5" fillId="0" borderId="0" xfId="0" applyFont="1" applyFill="1" applyBorder="1"/>
    <xf numFmtId="0" fontId="8" fillId="0" borderId="0" xfId="0" applyFont="1" applyFill="1" applyBorder="1"/>
    <xf numFmtId="164" fontId="0" fillId="0" borderId="0" xfId="0" applyNumberFormat="1" applyFill="1" applyBorder="1"/>
    <xf numFmtId="49" fontId="8" fillId="5" borderId="0" xfId="0" applyNumberFormat="1" applyFont="1" applyFill="1" applyAlignment="1"/>
    <xf numFmtId="0" fontId="1" fillId="4" borderId="10" xfId="0" applyFont="1" applyFill="1" applyBorder="1" applyAlignment="1">
      <alignment horizontal="center" vertical="center"/>
    </xf>
    <xf numFmtId="0" fontId="1" fillId="4" borderId="14" xfId="0" applyFont="1" applyFill="1" applyBorder="1" applyAlignment="1">
      <alignment horizontal="center" vertical="center"/>
    </xf>
    <xf numFmtId="164" fontId="1" fillId="2" borderId="5"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11" Type="http://schemas.openxmlformats.org/officeDocument/2006/relationships/customXml" Target="../customXml/item3.xml" /><Relationship Id="rId5" Type="http://schemas.openxmlformats.org/officeDocument/2006/relationships/connections" Target="connections.xml" /><Relationship Id="rId10" Type="http://schemas.openxmlformats.org/officeDocument/2006/relationships/customXml" Target="../customXml/item2.xml" /><Relationship Id="rId4" Type="http://schemas.openxmlformats.org/officeDocument/2006/relationships/theme" Target="theme/theme1.xml" /><Relationship Id="rId9" Type="http://schemas.openxmlformats.org/officeDocument/2006/relationships/customXml" Target="../customXml/item1.xml" /></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blank_1" firstBackgroundRefresh="1" preserveFormatting="0" connectionId="2" xr16:uid="{00000000-0016-0000-00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blank_1" firstBackgroundRefresh="1" preserveFormatting="0" connectionId="1" xr16:uid="{00000000-0016-0000-0100-000001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blank_1" firstBackgroundRefresh="1" preserveFormatting="0" connectionId="3" xr16:uid="{00000000-0016-0000-0200-000002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2.xml" /><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3.xml" /><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57D21-0355-4A3E-8FAE-F63D5ED4C851}">
  <dimension ref="A1:Y22"/>
  <sheetViews>
    <sheetView topLeftCell="A8" workbookViewId="0">
      <selection activeCell="G22" sqref="G22"/>
    </sheetView>
  </sheetViews>
  <sheetFormatPr defaultRowHeight="15" x14ac:dyDescent="0.2"/>
  <cols>
    <col min="1" max="1" width="12.5078125" customWidth="1"/>
    <col min="2" max="2" width="35.78125" bestFit="1" customWidth="1"/>
    <col min="3" max="3" width="13.1796875" bestFit="1" customWidth="1"/>
    <col min="4" max="4" width="11.8359375" customWidth="1"/>
    <col min="5" max="6" width="11.8359375" bestFit="1" customWidth="1"/>
    <col min="7" max="7" width="16.54296875" customWidth="1"/>
  </cols>
  <sheetData>
    <row r="1" spans="1:25" ht="18.75" x14ac:dyDescent="0.25">
      <c r="A1" s="7"/>
      <c r="B1" s="26" t="s">
        <v>22</v>
      </c>
      <c r="C1" s="26"/>
      <c r="D1" s="27"/>
      <c r="E1" s="27"/>
      <c r="F1" s="33"/>
      <c r="G1" s="34"/>
      <c r="H1" s="7"/>
    </row>
    <row r="2" spans="1:25" ht="18.75" x14ac:dyDescent="0.25">
      <c r="A2" s="7"/>
      <c r="B2" s="28" t="s">
        <v>23</v>
      </c>
      <c r="C2" s="28"/>
      <c r="D2" s="29"/>
      <c r="E2" s="29"/>
      <c r="F2" s="35"/>
      <c r="G2" s="36"/>
      <c r="H2" s="7"/>
    </row>
    <row r="3" spans="1:25" ht="18.75" x14ac:dyDescent="0.25">
      <c r="A3" s="7"/>
      <c r="B3" s="30" t="s">
        <v>24</v>
      </c>
      <c r="C3" s="30"/>
      <c r="D3" s="31" t="s">
        <v>27</v>
      </c>
      <c r="E3" s="31"/>
      <c r="F3" s="34"/>
      <c r="G3" s="34"/>
      <c r="H3" s="7"/>
    </row>
    <row r="4" spans="1:25" ht="18.75" x14ac:dyDescent="0.25">
      <c r="A4" s="7"/>
      <c r="B4" s="30" t="s">
        <v>25</v>
      </c>
      <c r="C4" s="30"/>
      <c r="D4" s="31" t="s">
        <v>26</v>
      </c>
      <c r="E4" s="32"/>
      <c r="F4" s="34"/>
      <c r="G4" s="34"/>
      <c r="H4" s="7"/>
    </row>
    <row r="5" spans="1:25" ht="18.75" x14ac:dyDescent="0.25">
      <c r="A5" s="4" t="s">
        <v>44</v>
      </c>
      <c r="B5" s="30"/>
      <c r="C5" s="30"/>
      <c r="D5" s="32"/>
      <c r="E5" s="32"/>
      <c r="F5" s="34"/>
      <c r="G5" s="34"/>
      <c r="H5" s="7"/>
    </row>
    <row r="6" spans="1:25" ht="18.75" x14ac:dyDescent="0.25">
      <c r="A6" s="37" t="s">
        <v>28</v>
      </c>
      <c r="B6" s="37"/>
      <c r="C6" s="37"/>
      <c r="D6" s="37"/>
      <c r="E6" s="37"/>
      <c r="F6" s="37"/>
      <c r="G6" s="37"/>
      <c r="H6" s="37"/>
      <c r="I6" s="37"/>
      <c r="J6" s="37"/>
      <c r="K6" s="37"/>
      <c r="L6" s="37"/>
      <c r="M6" s="37"/>
      <c r="N6" s="37"/>
      <c r="O6" s="37"/>
      <c r="P6" s="37"/>
      <c r="Q6" s="37"/>
      <c r="R6" s="37"/>
      <c r="S6" s="37"/>
      <c r="T6" s="37"/>
      <c r="U6" s="37"/>
      <c r="V6" s="37"/>
      <c r="W6" s="37"/>
      <c r="X6" s="37"/>
      <c r="Y6" s="38"/>
    </row>
    <row r="7" spans="1:25" ht="18.75" x14ac:dyDescent="0.25">
      <c r="A7" s="37"/>
      <c r="B7" s="37"/>
      <c r="C7" s="37"/>
      <c r="D7" s="37"/>
      <c r="E7" s="37"/>
      <c r="F7" s="37"/>
      <c r="G7" s="37"/>
      <c r="H7" s="37"/>
      <c r="I7" s="37"/>
      <c r="J7" s="37"/>
      <c r="K7" s="37"/>
      <c r="L7" s="37"/>
      <c r="M7" s="37"/>
      <c r="N7" s="37"/>
      <c r="O7" s="37"/>
      <c r="P7" s="37"/>
      <c r="Q7" s="37"/>
      <c r="R7" s="37"/>
      <c r="S7" s="37"/>
      <c r="T7" s="37"/>
      <c r="U7" s="37"/>
      <c r="V7" s="37"/>
      <c r="W7" s="37"/>
      <c r="X7" s="37"/>
      <c r="Y7" s="38"/>
    </row>
    <row r="8" spans="1:25" ht="18.75" x14ac:dyDescent="0.25">
      <c r="A8" s="37" t="s">
        <v>57</v>
      </c>
      <c r="B8" s="37"/>
      <c r="C8" s="37"/>
      <c r="D8" s="37"/>
      <c r="E8" s="37"/>
      <c r="F8" s="37"/>
      <c r="G8" s="37"/>
      <c r="H8" s="37"/>
      <c r="I8" s="37"/>
      <c r="J8" s="37"/>
      <c r="K8" s="37"/>
      <c r="L8" s="37"/>
      <c r="M8" s="37"/>
      <c r="N8" s="37"/>
      <c r="O8" s="37"/>
      <c r="P8" s="37"/>
      <c r="Q8" s="37"/>
      <c r="R8" s="37"/>
      <c r="S8" s="37"/>
      <c r="T8" s="37"/>
      <c r="U8" s="37"/>
      <c r="V8" s="37"/>
      <c r="W8" s="37"/>
      <c r="X8" s="37"/>
      <c r="Y8" s="38"/>
    </row>
    <row r="10" spans="1:25" ht="18.75" x14ac:dyDescent="0.25">
      <c r="A10" s="37" t="s">
        <v>45</v>
      </c>
    </row>
    <row r="11" spans="1:25" ht="18.75" x14ac:dyDescent="0.25">
      <c r="A11" s="37" t="s">
        <v>0</v>
      </c>
    </row>
    <row r="12" spans="1:25" ht="18.75" x14ac:dyDescent="0.25">
      <c r="A12" s="37" t="s">
        <v>1</v>
      </c>
    </row>
    <row r="13" spans="1:25" ht="18.75" x14ac:dyDescent="0.25">
      <c r="A13" s="37" t="s">
        <v>43</v>
      </c>
    </row>
    <row r="14" spans="1:25" ht="18.75" x14ac:dyDescent="0.25">
      <c r="A14" s="37" t="s">
        <v>21</v>
      </c>
    </row>
    <row r="15" spans="1:25" ht="21" x14ac:dyDescent="0.25">
      <c r="A15" s="47" t="s">
        <v>49</v>
      </c>
      <c r="B15" s="42"/>
      <c r="C15" s="42"/>
      <c r="D15" s="42"/>
      <c r="E15" s="42"/>
      <c r="F15" s="42"/>
      <c r="G15" s="42"/>
    </row>
    <row r="16" spans="1:25" ht="21" x14ac:dyDescent="0.25">
      <c r="A16" s="47" t="s">
        <v>31</v>
      </c>
      <c r="B16" s="42"/>
      <c r="C16" s="42"/>
      <c r="D16" s="42"/>
      <c r="E16" s="42"/>
      <c r="F16" s="42"/>
      <c r="G16" s="42"/>
    </row>
    <row r="19" spans="1:7" ht="15.75" thickBot="1" x14ac:dyDescent="0.25"/>
    <row r="20" spans="1:7" ht="15.75" thickBot="1" x14ac:dyDescent="0.25">
      <c r="C20" s="1" t="s">
        <v>37</v>
      </c>
      <c r="D20" s="3" t="s">
        <v>38</v>
      </c>
      <c r="E20" s="3" t="s">
        <v>39</v>
      </c>
      <c r="F20" s="3" t="s">
        <v>40</v>
      </c>
      <c r="G20" s="1" t="s">
        <v>46</v>
      </c>
    </row>
    <row r="21" spans="1:7" ht="15.75" thickBot="1" x14ac:dyDescent="0.25">
      <c r="A21" s="4" t="s">
        <v>36</v>
      </c>
      <c r="B21" s="49" t="s">
        <v>47</v>
      </c>
      <c r="C21" s="24">
        <f>'Pricing Buy-Outright'!D47</f>
        <v>0</v>
      </c>
      <c r="D21" s="24">
        <f>'Pricing Buy-Outright'!E47</f>
        <v>0</v>
      </c>
      <c r="E21" s="24">
        <f>'Pricing Buy-Outright'!F47</f>
        <v>0</v>
      </c>
      <c r="F21" s="24">
        <f>'Pricing Buy-Outright'!G47</f>
        <v>0</v>
      </c>
      <c r="G21" s="82">
        <f>SUM(C21:F21)</f>
        <v>0</v>
      </c>
    </row>
    <row r="22" spans="1:7" ht="15.75" thickBot="1" x14ac:dyDescent="0.25">
      <c r="A22" s="4" t="s">
        <v>42</v>
      </c>
      <c r="B22" s="2" t="s">
        <v>41</v>
      </c>
      <c r="C22" s="24">
        <f>'Pricing Contractual Handset'!D46</f>
        <v>0</v>
      </c>
      <c r="D22" s="24">
        <f>'Pricing Contractual Handset'!E46</f>
        <v>0</v>
      </c>
      <c r="E22" s="24">
        <f>'Pricing Contractual Handset'!F46</f>
        <v>0</v>
      </c>
      <c r="F22" s="24">
        <f>'Pricing Contractual Handset'!G46</f>
        <v>0</v>
      </c>
      <c r="G22" s="82">
        <f>SUM(C22:F22)</f>
        <v>0</v>
      </c>
    </row>
  </sheetData>
  <phoneticPr fontId="3" type="noConversion"/>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5"/>
  <sheetViews>
    <sheetView topLeftCell="C40" workbookViewId="0">
      <selection activeCell="D47" sqref="D47"/>
    </sheetView>
  </sheetViews>
  <sheetFormatPr defaultRowHeight="15" x14ac:dyDescent="0.2"/>
  <cols>
    <col min="1" max="1" width="4.03515625" customWidth="1"/>
    <col min="2" max="2" width="62.1484375" customWidth="1"/>
    <col min="3" max="3" width="14.52734375" bestFit="1" customWidth="1"/>
    <col min="4" max="4" width="17.75390625" style="14" customWidth="1"/>
    <col min="5" max="5" width="13.44921875" style="14" customWidth="1"/>
    <col min="6" max="6" width="17.75390625" customWidth="1"/>
    <col min="7" max="7" width="20.84765625" style="14" customWidth="1"/>
    <col min="8" max="8" width="18.83203125" style="14" customWidth="1"/>
    <col min="9" max="9" width="18.4296875" customWidth="1"/>
    <col min="10" max="10" width="24.2109375" customWidth="1"/>
    <col min="11" max="11" width="16.41015625" customWidth="1"/>
    <col min="12" max="12" width="22.46484375" customWidth="1"/>
    <col min="13" max="13" width="13.1796875" bestFit="1" customWidth="1"/>
    <col min="14" max="14" width="11.8359375" bestFit="1" customWidth="1"/>
  </cols>
  <sheetData>
    <row r="1" spans="1:25" ht="18.75" x14ac:dyDescent="0.25">
      <c r="A1" s="7"/>
      <c r="B1" s="26"/>
      <c r="C1" s="26"/>
      <c r="D1" s="27"/>
      <c r="E1" s="27"/>
      <c r="F1" s="33"/>
      <c r="G1" s="34"/>
      <c r="H1" s="7"/>
    </row>
    <row r="2" spans="1:25" ht="18.75" x14ac:dyDescent="0.25">
      <c r="A2" s="7"/>
      <c r="B2" s="28"/>
      <c r="C2" s="28"/>
      <c r="D2" s="87"/>
      <c r="E2" s="87"/>
      <c r="F2" s="35"/>
      <c r="G2" s="36"/>
      <c r="H2" s="7"/>
    </row>
    <row r="3" spans="1:25" ht="18.75" x14ac:dyDescent="0.25">
      <c r="A3" s="7"/>
      <c r="B3" s="30"/>
      <c r="C3" s="30"/>
      <c r="D3" s="31"/>
      <c r="E3" s="31"/>
      <c r="F3" s="34"/>
      <c r="G3" s="34"/>
      <c r="H3" s="7"/>
    </row>
    <row r="4" spans="1:25" ht="18.75" x14ac:dyDescent="0.25">
      <c r="A4" s="7"/>
      <c r="B4" s="30"/>
      <c r="C4" s="30"/>
      <c r="D4" s="32"/>
      <c r="E4" s="32"/>
      <c r="F4" s="34"/>
      <c r="G4" s="34"/>
      <c r="H4" s="7"/>
    </row>
    <row r="5" spans="1:25" ht="18.75" x14ac:dyDescent="0.25">
      <c r="A5" s="7"/>
      <c r="B5" s="30"/>
      <c r="C5" s="30"/>
      <c r="D5" s="32"/>
      <c r="E5" s="32"/>
      <c r="F5" s="34"/>
      <c r="G5" s="34"/>
      <c r="H5" s="7"/>
    </row>
    <row r="6" spans="1:25" ht="18.75" x14ac:dyDescent="0.25">
      <c r="A6" s="37" t="s">
        <v>28</v>
      </c>
      <c r="B6" s="37"/>
      <c r="C6" s="37"/>
      <c r="D6" s="37"/>
      <c r="E6" s="37"/>
      <c r="F6" s="37"/>
      <c r="G6" s="37"/>
      <c r="H6" s="37"/>
      <c r="I6" s="37"/>
      <c r="J6" s="37"/>
      <c r="K6" s="37"/>
      <c r="L6" s="37"/>
      <c r="M6" s="37"/>
      <c r="N6" s="37"/>
      <c r="O6" s="37"/>
      <c r="P6" s="37"/>
      <c r="Q6" s="37"/>
      <c r="R6" s="37"/>
      <c r="S6" s="37"/>
      <c r="T6" s="37"/>
      <c r="U6" s="37"/>
      <c r="V6" s="37"/>
      <c r="W6" s="37"/>
      <c r="X6" s="37"/>
      <c r="Y6" s="38"/>
    </row>
    <row r="7" spans="1:25" ht="18.75" x14ac:dyDescent="0.25">
      <c r="A7" s="37"/>
      <c r="B7" s="37"/>
      <c r="C7" s="37"/>
      <c r="D7" s="37"/>
      <c r="E7" s="37"/>
      <c r="F7" s="37"/>
      <c r="G7" s="37"/>
      <c r="H7" s="37"/>
      <c r="I7" s="37"/>
      <c r="J7" s="37"/>
      <c r="K7" s="37"/>
      <c r="L7" s="37"/>
      <c r="M7" s="37"/>
      <c r="N7" s="37"/>
      <c r="O7" s="37"/>
      <c r="P7" s="37"/>
      <c r="Q7" s="37"/>
      <c r="R7" s="37"/>
      <c r="S7" s="37"/>
      <c r="T7" s="37"/>
      <c r="U7" s="37"/>
      <c r="V7" s="37"/>
      <c r="W7" s="37"/>
      <c r="X7" s="37"/>
      <c r="Y7" s="38"/>
    </row>
    <row r="8" spans="1:25" ht="18.75" x14ac:dyDescent="0.25">
      <c r="A8" s="37" t="s">
        <v>30</v>
      </c>
      <c r="B8" s="37"/>
      <c r="C8" s="37"/>
      <c r="D8" s="37"/>
      <c r="E8" s="37"/>
      <c r="F8" s="39"/>
      <c r="G8" s="43"/>
      <c r="H8" s="37"/>
      <c r="I8" s="37"/>
      <c r="J8" s="37"/>
      <c r="K8" s="37"/>
      <c r="L8" s="37"/>
      <c r="M8" s="37"/>
      <c r="N8" s="37"/>
      <c r="O8" s="37"/>
      <c r="P8" s="37"/>
      <c r="Q8" s="37"/>
      <c r="R8" s="37"/>
      <c r="S8" s="37"/>
      <c r="T8" s="37"/>
      <c r="U8" s="37"/>
      <c r="V8" s="37"/>
      <c r="W8" s="37"/>
      <c r="X8" s="37"/>
      <c r="Y8" s="38"/>
    </row>
    <row r="9" spans="1:25" ht="18.75" x14ac:dyDescent="0.25">
      <c r="A9" s="37"/>
      <c r="B9" s="37"/>
      <c r="C9" s="37"/>
      <c r="D9" s="37"/>
      <c r="E9" s="37"/>
      <c r="F9" s="39"/>
      <c r="G9" s="43"/>
      <c r="H9" s="37"/>
      <c r="I9" s="37"/>
      <c r="J9" s="37"/>
      <c r="K9" s="37"/>
      <c r="L9" s="37"/>
      <c r="M9" s="37"/>
      <c r="N9" s="37"/>
      <c r="O9" s="37"/>
      <c r="P9" s="37"/>
      <c r="Q9" s="37"/>
      <c r="R9" s="37"/>
      <c r="S9" s="37"/>
      <c r="T9" s="37"/>
      <c r="U9" s="37"/>
      <c r="V9" s="37"/>
      <c r="W9" s="37"/>
      <c r="X9" s="37"/>
      <c r="Y9" s="38"/>
    </row>
    <row r="10" spans="1:25" s="23" customFormat="1" ht="18.75" x14ac:dyDescent="0.25">
      <c r="A10" s="39" t="s">
        <v>48</v>
      </c>
      <c r="B10" s="39"/>
      <c r="C10" s="39"/>
      <c r="D10" s="59"/>
      <c r="E10" s="39"/>
      <c r="F10" s="39"/>
      <c r="G10" s="39"/>
      <c r="H10" s="39"/>
      <c r="I10" s="39"/>
      <c r="J10" s="39"/>
      <c r="K10" s="39"/>
      <c r="L10" s="39"/>
      <c r="M10" s="39"/>
      <c r="N10" s="39"/>
      <c r="O10" s="39"/>
      <c r="P10" s="39"/>
      <c r="Q10" s="39"/>
      <c r="R10" s="39"/>
      <c r="S10" s="39"/>
      <c r="T10" s="39"/>
      <c r="U10" s="39"/>
      <c r="V10" s="39"/>
      <c r="W10" s="39"/>
      <c r="X10" s="39"/>
      <c r="Y10" s="40"/>
    </row>
    <row r="11" spans="1:25" s="23" customFormat="1" ht="18.75" x14ac:dyDescent="0.25">
      <c r="A11" s="39"/>
      <c r="B11" s="39"/>
      <c r="C11" s="39"/>
      <c r="D11" s="59"/>
      <c r="E11" s="39"/>
      <c r="F11" s="39"/>
      <c r="G11" s="39"/>
      <c r="H11" s="39"/>
      <c r="I11" s="39"/>
      <c r="J11" s="39"/>
      <c r="K11" s="39"/>
      <c r="L11" s="39"/>
      <c r="M11" s="39"/>
      <c r="N11" s="39"/>
      <c r="O11" s="39"/>
      <c r="P11" s="39"/>
      <c r="Q11" s="39"/>
      <c r="R11" s="39"/>
      <c r="S11" s="39"/>
      <c r="T11" s="39"/>
      <c r="U11" s="39"/>
      <c r="V11" s="39"/>
      <c r="W11" s="39"/>
      <c r="X11" s="39"/>
      <c r="Y11" s="40"/>
    </row>
    <row r="12" spans="1:25" s="23" customFormat="1" ht="18.75" x14ac:dyDescent="0.25">
      <c r="A12" s="37" t="s">
        <v>29</v>
      </c>
      <c r="B12" s="39"/>
      <c r="C12" s="39"/>
      <c r="D12" s="39"/>
      <c r="E12" s="39"/>
      <c r="F12" s="39"/>
      <c r="G12" s="39"/>
      <c r="H12" s="39"/>
      <c r="I12" s="39"/>
      <c r="J12" s="39"/>
      <c r="K12" s="39"/>
      <c r="L12" s="39"/>
      <c r="M12" s="39"/>
      <c r="N12" s="39"/>
      <c r="O12" s="39"/>
      <c r="P12" s="39"/>
      <c r="Q12" s="39"/>
      <c r="R12" s="39"/>
      <c r="S12" s="39"/>
      <c r="T12" s="39"/>
      <c r="U12" s="39"/>
      <c r="V12" s="39"/>
      <c r="W12" s="39"/>
      <c r="X12" s="39"/>
      <c r="Y12" s="40"/>
    </row>
    <row r="13" spans="1:25" s="23" customFormat="1" ht="18.75" x14ac:dyDescent="0.25">
      <c r="A13" s="39"/>
      <c r="B13" s="39"/>
      <c r="C13" s="39"/>
      <c r="D13" s="39"/>
      <c r="E13" s="39"/>
      <c r="F13" s="39"/>
      <c r="G13" s="39"/>
      <c r="H13" s="39"/>
      <c r="I13" s="39"/>
      <c r="J13" s="39"/>
      <c r="K13" s="39"/>
      <c r="L13" s="39"/>
      <c r="M13" s="39"/>
      <c r="N13" s="39"/>
      <c r="O13" s="39"/>
      <c r="P13" s="39"/>
      <c r="Q13" s="39"/>
      <c r="R13" s="39"/>
      <c r="S13" s="39"/>
      <c r="T13" s="39"/>
      <c r="U13" s="39"/>
      <c r="V13" s="39"/>
      <c r="W13" s="39"/>
      <c r="X13" s="39"/>
      <c r="Y13" s="40"/>
    </row>
    <row r="14" spans="1:25" ht="18.75" x14ac:dyDescent="0.25">
      <c r="B14" s="79" t="s">
        <v>50</v>
      </c>
      <c r="C14" s="37"/>
      <c r="D14" s="37"/>
      <c r="E14" s="37"/>
      <c r="F14" s="37"/>
      <c r="G14" s="37"/>
      <c r="H14" s="37"/>
      <c r="I14" s="37"/>
      <c r="J14" s="37"/>
      <c r="K14" s="37"/>
      <c r="L14" s="37"/>
      <c r="M14" s="37"/>
      <c r="N14" s="37"/>
      <c r="O14" s="37"/>
      <c r="P14" s="37"/>
      <c r="Q14" s="37"/>
      <c r="R14" s="37"/>
      <c r="S14" s="37"/>
      <c r="T14" s="37"/>
      <c r="U14" s="37"/>
      <c r="V14" s="37"/>
      <c r="W14" s="37"/>
      <c r="X14" s="37"/>
      <c r="Y14" s="38"/>
    </row>
    <row r="15" spans="1:25" ht="18.75" x14ac:dyDescent="0.25">
      <c r="A15" s="67" t="s">
        <v>56</v>
      </c>
      <c r="B15" s="37"/>
      <c r="C15" s="37"/>
      <c r="D15" s="37"/>
      <c r="E15" s="37"/>
      <c r="F15" s="37"/>
      <c r="G15" s="37"/>
      <c r="H15" s="37"/>
      <c r="O15" s="37"/>
      <c r="P15" s="37"/>
      <c r="Q15" s="37"/>
      <c r="R15" s="37"/>
      <c r="S15" s="37"/>
      <c r="T15" s="37"/>
      <c r="U15" s="37"/>
      <c r="V15" s="37"/>
      <c r="W15" s="37"/>
      <c r="X15" s="37"/>
      <c r="Y15" s="38"/>
    </row>
    <row r="16" spans="1:25" x14ac:dyDescent="0.2">
      <c r="D16"/>
      <c r="E16"/>
      <c r="I16" s="61"/>
      <c r="K16" s="61"/>
      <c r="L16" s="61"/>
      <c r="M16" s="61"/>
      <c r="N16" s="61"/>
    </row>
    <row r="17" spans="1:13" x14ac:dyDescent="0.2">
      <c r="D17"/>
      <c r="E17"/>
      <c r="I17" s="61"/>
      <c r="K17" s="61"/>
      <c r="L17" s="61"/>
      <c r="M17" s="61"/>
    </row>
    <row r="18" spans="1:13" ht="21" x14ac:dyDescent="0.25">
      <c r="A18" s="47"/>
      <c r="B18" s="42"/>
      <c r="C18" s="42"/>
      <c r="D18" s="42"/>
      <c r="E18" s="42"/>
      <c r="F18" s="42"/>
      <c r="G18" s="42"/>
      <c r="H18"/>
      <c r="I18" s="61"/>
      <c r="K18" s="61"/>
      <c r="L18" s="61"/>
      <c r="M18" s="61"/>
    </row>
    <row r="19" spans="1:13" ht="19.5" thickBot="1" x14ac:dyDescent="0.3">
      <c r="A19" s="7"/>
      <c r="B19" s="7" t="s">
        <v>55</v>
      </c>
      <c r="C19" s="7"/>
      <c r="D19" s="7"/>
      <c r="E19" s="7"/>
      <c r="F19" s="7"/>
    </row>
    <row r="20" spans="1:13" ht="19.5" customHeight="1" thickBot="1" x14ac:dyDescent="0.25">
      <c r="B20" s="92" t="s">
        <v>35</v>
      </c>
      <c r="C20" s="93"/>
      <c r="D20" s="93"/>
      <c r="E20" s="93"/>
      <c r="F20" s="93"/>
      <c r="G20" s="94"/>
      <c r="H20"/>
    </row>
    <row r="21" spans="1:13" ht="116.25" customHeight="1" thickBot="1" x14ac:dyDescent="0.25">
      <c r="A21" t="s">
        <v>2</v>
      </c>
      <c r="B21" s="1" t="s">
        <v>11</v>
      </c>
      <c r="C21" s="12" t="s">
        <v>58</v>
      </c>
      <c r="D21" s="95" t="s">
        <v>54</v>
      </c>
      <c r="E21" s="96"/>
      <c r="F21" s="96"/>
      <c r="G21" s="97"/>
      <c r="H21"/>
    </row>
    <row r="22" spans="1:13" s="23" customFormat="1" ht="15.75" thickBot="1" x14ac:dyDescent="0.25">
      <c r="B22" s="98"/>
      <c r="C22" s="99"/>
      <c r="D22" s="68" t="s">
        <v>37</v>
      </c>
      <c r="E22" s="68" t="s">
        <v>38</v>
      </c>
      <c r="F22" s="68" t="s">
        <v>39</v>
      </c>
      <c r="G22" s="69" t="s">
        <v>40</v>
      </c>
    </row>
    <row r="23" spans="1:13" ht="15.75" thickBot="1" x14ac:dyDescent="0.25">
      <c r="B23" s="2" t="s">
        <v>51</v>
      </c>
      <c r="C23" s="78"/>
      <c r="D23" s="41">
        <v>110</v>
      </c>
      <c r="E23" s="60">
        <v>156</v>
      </c>
      <c r="F23" s="41">
        <v>200</v>
      </c>
      <c r="G23" s="60">
        <v>234</v>
      </c>
      <c r="H23"/>
    </row>
    <row r="24" spans="1:13" ht="15.75" thickBot="1" x14ac:dyDescent="0.25">
      <c r="B24" s="2" t="s">
        <v>52</v>
      </c>
      <c r="C24" s="78"/>
      <c r="D24" s="41">
        <v>60</v>
      </c>
      <c r="E24" s="60">
        <v>78</v>
      </c>
      <c r="F24" s="41">
        <v>85</v>
      </c>
      <c r="G24" s="60">
        <v>90</v>
      </c>
      <c r="H24"/>
    </row>
    <row r="25" spans="1:13" ht="15.75" thickBot="1" x14ac:dyDescent="0.25">
      <c r="B25" s="2" t="s">
        <v>53</v>
      </c>
      <c r="C25" s="78"/>
      <c r="D25" s="41">
        <v>6</v>
      </c>
      <c r="E25" s="60">
        <v>6</v>
      </c>
      <c r="F25" s="41">
        <v>6</v>
      </c>
      <c r="G25" s="60">
        <v>6</v>
      </c>
      <c r="H25"/>
    </row>
    <row r="26" spans="1:13" ht="15.75" thickBot="1" x14ac:dyDescent="0.25">
      <c r="B26" s="80" t="s">
        <v>34</v>
      </c>
      <c r="C26" s="78"/>
      <c r="D26" s="41"/>
      <c r="E26" s="60"/>
      <c r="F26" s="41"/>
      <c r="G26" s="60"/>
      <c r="H26"/>
    </row>
    <row r="27" spans="1:13" ht="15.75" thickBot="1" x14ac:dyDescent="0.25">
      <c r="B27" s="80"/>
      <c r="C27" s="78"/>
      <c r="D27" s="41"/>
      <c r="E27" s="41"/>
      <c r="F27" s="41"/>
      <c r="G27" s="41"/>
      <c r="H27"/>
    </row>
    <row r="28" spans="1:13" ht="15.75" thickBot="1" x14ac:dyDescent="0.25">
      <c r="B28" s="81"/>
      <c r="C28" s="78"/>
      <c r="D28" s="62"/>
      <c r="E28" s="62"/>
      <c r="F28" s="62"/>
      <c r="G28" s="62"/>
      <c r="H28"/>
    </row>
    <row r="29" spans="1:13" ht="15.75" thickBot="1" x14ac:dyDescent="0.25">
      <c r="B29" s="63"/>
      <c r="C29" s="64"/>
      <c r="D29" s="66"/>
      <c r="E29" s="65"/>
      <c r="F29" s="72"/>
      <c r="G29" s="73"/>
      <c r="H29"/>
    </row>
    <row r="30" spans="1:13" ht="15.75" thickBot="1" x14ac:dyDescent="0.25">
      <c r="B30" s="52" t="s">
        <v>61</v>
      </c>
      <c r="C30" s="70"/>
      <c r="D30" s="71">
        <f>($C$23*D23)+($C$24*D24)+($C$25*D25)</f>
        <v>0</v>
      </c>
      <c r="E30" s="71">
        <f t="shared" ref="E30:G30" si="0">($C$23*E23)+($C$24*E24)+($C$25*E25)</f>
        <v>0</v>
      </c>
      <c r="F30" s="71">
        <f t="shared" si="0"/>
        <v>0</v>
      </c>
      <c r="G30" s="71">
        <f t="shared" si="0"/>
        <v>0</v>
      </c>
      <c r="H30"/>
    </row>
    <row r="31" spans="1:13" ht="15.75" thickBot="1" x14ac:dyDescent="0.25">
      <c r="B31" s="50"/>
      <c r="C31" s="50"/>
      <c r="D31" s="53"/>
      <c r="E31" s="74"/>
      <c r="F31" s="53"/>
      <c r="G31" s="51"/>
      <c r="H31" s="51"/>
    </row>
    <row r="32" spans="1:13" ht="15.75" thickBot="1" x14ac:dyDescent="0.25">
      <c r="B32" s="48" t="s">
        <v>60</v>
      </c>
      <c r="C32" s="75"/>
      <c r="D32" s="76">
        <f>D30*12</f>
        <v>0</v>
      </c>
      <c r="E32" s="76">
        <f t="shared" ref="E32:G32" si="1">E30*12</f>
        <v>0</v>
      </c>
      <c r="F32" s="76">
        <f t="shared" si="1"/>
        <v>0</v>
      </c>
      <c r="G32" s="77">
        <f t="shared" si="1"/>
        <v>0</v>
      </c>
      <c r="I32" s="61"/>
    </row>
    <row r="33" spans="1:8" ht="15.75" thickBot="1" x14ac:dyDescent="0.25"/>
    <row r="34" spans="1:8" ht="15.75" thickBot="1" x14ac:dyDescent="0.25">
      <c r="B34" s="1" t="s">
        <v>9</v>
      </c>
      <c r="C34" s="90" t="s">
        <v>3</v>
      </c>
      <c r="D34" s="91"/>
      <c r="E34" s="1" t="s">
        <v>4</v>
      </c>
      <c r="F34" s="15" t="s">
        <v>19</v>
      </c>
      <c r="G34" s="15" t="s">
        <v>18</v>
      </c>
      <c r="H34"/>
    </row>
    <row r="35" spans="1:8" x14ac:dyDescent="0.2">
      <c r="A35" t="s">
        <v>5</v>
      </c>
      <c r="B35" s="6" t="s">
        <v>10</v>
      </c>
      <c r="C35" s="6"/>
      <c r="D35" s="25"/>
      <c r="E35" s="8">
        <v>330</v>
      </c>
      <c r="F35" s="16">
        <f>D35*E35</f>
        <v>0</v>
      </c>
      <c r="G35" s="16">
        <f>120%*F35</f>
        <v>0</v>
      </c>
      <c r="H35"/>
    </row>
    <row r="36" spans="1:8" ht="16.5" customHeight="1" x14ac:dyDescent="0.2">
      <c r="B36" s="11" t="s">
        <v>12</v>
      </c>
      <c r="C36" s="11"/>
      <c r="D36" s="25"/>
      <c r="E36" s="10">
        <v>20</v>
      </c>
      <c r="F36" s="17">
        <f>D36*E36</f>
        <v>0</v>
      </c>
      <c r="G36" s="17">
        <f t="shared" ref="G36" si="2">120%*F36</f>
        <v>0</v>
      </c>
      <c r="H36"/>
    </row>
    <row r="37" spans="1:8" x14ac:dyDescent="0.2">
      <c r="B37" s="11"/>
      <c r="C37" s="11"/>
      <c r="D37" s="25"/>
      <c r="E37" s="10"/>
      <c r="F37" s="45"/>
      <c r="G37" s="18"/>
      <c r="H37"/>
    </row>
    <row r="38" spans="1:8" ht="16.5" x14ac:dyDescent="0.2">
      <c r="B38" s="55" t="s">
        <v>13</v>
      </c>
      <c r="C38" s="55"/>
      <c r="D38" s="56"/>
      <c r="E38" s="57"/>
      <c r="F38" s="56"/>
      <c r="G38" s="56"/>
      <c r="H38"/>
    </row>
    <row r="39" spans="1:8" ht="16.5" x14ac:dyDescent="0.2">
      <c r="B39" s="5" t="s">
        <v>7</v>
      </c>
      <c r="C39" s="5"/>
      <c r="D39" s="25"/>
      <c r="E39" s="8">
        <v>350</v>
      </c>
      <c r="F39" s="16">
        <f>D39*E39</f>
        <v>0</v>
      </c>
      <c r="G39" s="16">
        <f>120%*F39</f>
        <v>0</v>
      </c>
      <c r="H39"/>
    </row>
    <row r="40" spans="1:8" ht="16.5" x14ac:dyDescent="0.2">
      <c r="B40" s="5" t="s">
        <v>8</v>
      </c>
      <c r="C40" s="5"/>
      <c r="D40" s="25"/>
      <c r="E40" s="8">
        <v>350</v>
      </c>
      <c r="F40" s="16">
        <f>D40*E40</f>
        <v>0</v>
      </c>
      <c r="G40" s="16">
        <f>120%*F40</f>
        <v>0</v>
      </c>
      <c r="H40"/>
    </row>
    <row r="41" spans="1:8" ht="15.75" thickBot="1" x14ac:dyDescent="0.25">
      <c r="B41" s="9" t="s">
        <v>16</v>
      </c>
      <c r="C41" s="9"/>
      <c r="D41" s="13"/>
      <c r="E41" s="9"/>
      <c r="F41" s="19">
        <f>SUM(F35:F40)</f>
        <v>0</v>
      </c>
      <c r="G41" s="46">
        <f>SUM(G35:G40)</f>
        <v>0</v>
      </c>
      <c r="H41"/>
    </row>
    <row r="42" spans="1:8" ht="15.75" thickBot="1" x14ac:dyDescent="0.25">
      <c r="B42" s="92" t="s">
        <v>14</v>
      </c>
      <c r="C42" s="93"/>
      <c r="D42" s="93"/>
      <c r="E42" s="93"/>
      <c r="F42" s="93"/>
      <c r="G42" s="94"/>
      <c r="H42"/>
    </row>
    <row r="43" spans="1:8" x14ac:dyDescent="0.2">
      <c r="A43" t="s">
        <v>6</v>
      </c>
      <c r="B43" s="5" t="s">
        <v>20</v>
      </c>
      <c r="C43" s="5"/>
      <c r="D43" s="25"/>
      <c r="E43" s="8">
        <v>110</v>
      </c>
      <c r="F43" s="16">
        <f>D43*E43</f>
        <v>0</v>
      </c>
      <c r="G43" s="21">
        <f>120%*F43</f>
        <v>0</v>
      </c>
      <c r="H43"/>
    </row>
    <row r="44" spans="1:8" x14ac:dyDescent="0.2">
      <c r="B44" s="9" t="s">
        <v>17</v>
      </c>
      <c r="C44" s="9"/>
      <c r="D44" s="13"/>
      <c r="E44" s="9"/>
      <c r="F44" s="19">
        <f>SUM(F43)</f>
        <v>0</v>
      </c>
      <c r="G44" s="46">
        <f>SUM(G43)</f>
        <v>0</v>
      </c>
      <c r="H44"/>
    </row>
    <row r="45" spans="1:8" ht="15.75" thickBot="1" x14ac:dyDescent="0.25">
      <c r="B45" s="50"/>
      <c r="C45" s="50"/>
      <c r="D45" s="53"/>
      <c r="E45" s="53"/>
      <c r="F45" s="50"/>
      <c r="G45" s="58"/>
      <c r="H45" s="58"/>
    </row>
    <row r="46" spans="1:8" ht="15.75" thickBot="1" x14ac:dyDescent="0.25">
      <c r="D46" s="49" t="s">
        <v>37</v>
      </c>
      <c r="E46" s="49" t="s">
        <v>38</v>
      </c>
      <c r="F46" s="49" t="s">
        <v>39</v>
      </c>
      <c r="G46" s="49" t="s">
        <v>40</v>
      </c>
      <c r="H46" s="22"/>
    </row>
    <row r="47" spans="1:8" ht="15.75" thickBot="1" x14ac:dyDescent="0.25">
      <c r="B47" s="88" t="s">
        <v>33</v>
      </c>
      <c r="C47" s="89"/>
      <c r="D47" s="54">
        <f>D32+G41-G44</f>
        <v>0</v>
      </c>
      <c r="E47" s="54">
        <f>E32</f>
        <v>0</v>
      </c>
      <c r="F47" s="54">
        <f>F32</f>
        <v>0</v>
      </c>
      <c r="G47" s="54">
        <f>G32</f>
        <v>0</v>
      </c>
    </row>
    <row r="48" spans="1:8" x14ac:dyDescent="0.2">
      <c r="G48" s="20"/>
      <c r="H48" s="22"/>
    </row>
    <row r="55" spans="1:1" x14ac:dyDescent="0.2">
      <c r="A55" s="4"/>
    </row>
  </sheetData>
  <mergeCells count="6">
    <mergeCell ref="B47:C47"/>
    <mergeCell ref="C34:D34"/>
    <mergeCell ref="B42:G42"/>
    <mergeCell ref="B20:G20"/>
    <mergeCell ref="D21:G21"/>
    <mergeCell ref="B22:C22"/>
  </mergeCells>
  <phoneticPr fontId="3" type="noConversion"/>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69118-314F-47B7-909F-677C9EDAE739}">
  <dimension ref="A1:Y48"/>
  <sheetViews>
    <sheetView tabSelected="1" topLeftCell="C32" workbookViewId="0">
      <selection activeCell="D46" sqref="D46"/>
    </sheetView>
  </sheetViews>
  <sheetFormatPr defaultColWidth="9.14453125" defaultRowHeight="15" x14ac:dyDescent="0.2"/>
  <cols>
    <col min="1" max="1" width="4.03515625" style="83" customWidth="1"/>
    <col min="2" max="2" width="37.93359375" style="83" bestFit="1" customWidth="1"/>
    <col min="3" max="3" width="13.98828125" style="83" customWidth="1"/>
    <col min="4" max="4" width="17.75390625" style="86" customWidth="1"/>
    <col min="5" max="5" width="16.140625" style="86" customWidth="1"/>
    <col min="6" max="6" width="17.75390625" style="83" customWidth="1"/>
    <col min="7" max="7" width="20.84765625" style="86" customWidth="1"/>
    <col min="8" max="8" width="18.83203125" style="86" customWidth="1"/>
    <col min="9" max="9" width="18.4296875" style="83" customWidth="1"/>
    <col min="10" max="10" width="24.2109375" style="83" customWidth="1"/>
    <col min="11" max="11" width="16.41015625" style="83" customWidth="1"/>
    <col min="12" max="12" width="22.46484375" style="83" customWidth="1"/>
    <col min="13" max="16384" width="9.14453125" style="83"/>
  </cols>
  <sheetData>
    <row r="1" spans="1:25" ht="18.75" x14ac:dyDescent="0.25">
      <c r="A1" s="7"/>
      <c r="B1" s="26" t="s">
        <v>22</v>
      </c>
      <c r="C1" s="26"/>
      <c r="D1" s="27"/>
      <c r="E1" s="27"/>
      <c r="F1" s="33"/>
      <c r="G1" s="34"/>
      <c r="H1" s="7"/>
    </row>
    <row r="2" spans="1:25" ht="18.75" x14ac:dyDescent="0.25">
      <c r="A2" s="7"/>
      <c r="B2" s="28" t="s">
        <v>23</v>
      </c>
      <c r="C2" s="28"/>
      <c r="D2" s="29"/>
      <c r="E2" s="29"/>
      <c r="F2" s="35"/>
      <c r="G2" s="36"/>
      <c r="H2" s="7"/>
    </row>
    <row r="3" spans="1:25" ht="18.75" x14ac:dyDescent="0.25">
      <c r="A3" s="7"/>
      <c r="B3" s="30" t="s">
        <v>24</v>
      </c>
      <c r="C3" s="30"/>
      <c r="D3" s="31" t="s">
        <v>27</v>
      </c>
      <c r="E3" s="31"/>
      <c r="F3" s="34"/>
      <c r="G3" s="34"/>
      <c r="H3" s="7"/>
    </row>
    <row r="4" spans="1:25" ht="18.75" x14ac:dyDescent="0.25">
      <c r="A4" s="7"/>
      <c r="B4" s="30" t="s">
        <v>25</v>
      </c>
      <c r="C4" s="30"/>
      <c r="D4" s="32" t="s">
        <v>26</v>
      </c>
      <c r="E4" s="32"/>
      <c r="F4" s="34"/>
      <c r="G4" s="34"/>
      <c r="H4" s="7"/>
    </row>
    <row r="5" spans="1:25" ht="18.75" x14ac:dyDescent="0.25">
      <c r="A5" s="7"/>
      <c r="B5" s="30"/>
      <c r="C5" s="30"/>
      <c r="D5" s="32"/>
      <c r="E5" s="32"/>
      <c r="F5" s="34"/>
      <c r="G5" s="34"/>
      <c r="H5" s="7"/>
    </row>
    <row r="6" spans="1:25" ht="18.75" x14ac:dyDescent="0.25">
      <c r="A6" s="37" t="s">
        <v>28</v>
      </c>
      <c r="B6" s="37"/>
      <c r="C6" s="37"/>
      <c r="D6" s="37"/>
      <c r="E6" s="37"/>
      <c r="F6" s="37"/>
      <c r="G6" s="37"/>
      <c r="H6" s="37"/>
      <c r="I6" s="84"/>
      <c r="J6" s="84"/>
      <c r="K6" s="84"/>
      <c r="L6" s="84"/>
      <c r="M6" s="84"/>
      <c r="N6" s="84"/>
      <c r="O6" s="84"/>
      <c r="P6" s="84"/>
      <c r="Q6" s="84"/>
      <c r="R6" s="84"/>
      <c r="S6" s="84"/>
      <c r="T6" s="84"/>
      <c r="U6" s="84"/>
      <c r="V6" s="84"/>
      <c r="W6" s="84"/>
      <c r="X6" s="84"/>
      <c r="Y6" s="85"/>
    </row>
    <row r="7" spans="1:25" ht="18.75" x14ac:dyDescent="0.25">
      <c r="A7" s="37"/>
      <c r="B7" s="37"/>
      <c r="C7" s="37"/>
      <c r="D7" s="37"/>
      <c r="E7" s="37"/>
      <c r="F7" s="37"/>
      <c r="G7" s="37"/>
      <c r="H7" s="37"/>
      <c r="I7" s="84"/>
      <c r="J7" s="84"/>
      <c r="K7" s="84"/>
      <c r="L7" s="84"/>
      <c r="M7" s="84"/>
      <c r="N7" s="84"/>
      <c r="O7" s="84"/>
      <c r="P7" s="84"/>
      <c r="Q7" s="84"/>
      <c r="R7" s="84"/>
      <c r="S7" s="84"/>
      <c r="T7" s="84"/>
      <c r="U7" s="84"/>
      <c r="V7" s="84"/>
      <c r="W7" s="84"/>
      <c r="X7" s="84"/>
      <c r="Y7" s="85"/>
    </row>
    <row r="8" spans="1:25" ht="18.75" x14ac:dyDescent="0.25">
      <c r="A8" s="37" t="s">
        <v>30</v>
      </c>
      <c r="B8" s="37"/>
      <c r="C8" s="37"/>
      <c r="D8" s="37"/>
      <c r="E8" s="37"/>
      <c r="F8" s="39"/>
      <c r="G8" s="43"/>
      <c r="H8" s="37"/>
      <c r="I8" s="84"/>
      <c r="J8" s="84"/>
      <c r="K8" s="84"/>
      <c r="L8" s="84"/>
      <c r="M8" s="84"/>
      <c r="N8" s="84"/>
      <c r="O8" s="84"/>
      <c r="P8" s="84"/>
      <c r="Q8" s="84"/>
      <c r="R8" s="84"/>
      <c r="S8" s="84"/>
      <c r="T8" s="84"/>
      <c r="U8" s="84"/>
      <c r="V8" s="84"/>
      <c r="W8" s="84"/>
      <c r="X8" s="84"/>
      <c r="Y8" s="85"/>
    </row>
    <row r="9" spans="1:25" ht="18.75" x14ac:dyDescent="0.25">
      <c r="A9" s="37"/>
      <c r="B9" s="37"/>
      <c r="C9" s="37"/>
      <c r="D9" s="37"/>
      <c r="E9" s="37"/>
      <c r="F9" s="39"/>
      <c r="G9" s="43"/>
      <c r="H9" s="37"/>
      <c r="I9" s="84"/>
      <c r="J9" s="84"/>
      <c r="K9" s="84"/>
      <c r="L9" s="84"/>
      <c r="M9" s="84"/>
      <c r="N9" s="84"/>
      <c r="O9" s="84"/>
      <c r="P9" s="84"/>
      <c r="Q9" s="84"/>
      <c r="R9" s="84"/>
      <c r="S9" s="84"/>
      <c r="T9" s="84"/>
      <c r="U9" s="84"/>
      <c r="V9" s="84"/>
      <c r="W9" s="84"/>
      <c r="X9" s="84"/>
      <c r="Y9" s="85"/>
    </row>
    <row r="10" spans="1:25" ht="18.75" x14ac:dyDescent="0.25">
      <c r="A10" s="39" t="s">
        <v>48</v>
      </c>
      <c r="B10" s="39"/>
      <c r="C10" s="39"/>
      <c r="D10" s="59"/>
      <c r="E10" s="39"/>
      <c r="F10" s="39"/>
      <c r="G10" s="39"/>
      <c r="H10" s="39"/>
      <c r="I10" s="84"/>
      <c r="J10" s="84"/>
      <c r="K10" s="84"/>
      <c r="L10" s="84"/>
      <c r="M10" s="84"/>
      <c r="N10" s="84"/>
      <c r="O10" s="84"/>
      <c r="P10" s="84"/>
      <c r="Q10" s="84"/>
      <c r="R10" s="84"/>
      <c r="S10" s="84"/>
      <c r="T10" s="84"/>
      <c r="U10" s="84"/>
      <c r="V10" s="84"/>
      <c r="W10" s="84"/>
      <c r="X10" s="84"/>
      <c r="Y10" s="85"/>
    </row>
    <row r="11" spans="1:25" ht="18.75" x14ac:dyDescent="0.25">
      <c r="A11" s="39"/>
      <c r="B11" s="39"/>
      <c r="C11" s="39"/>
      <c r="D11" s="59"/>
      <c r="E11" s="39"/>
      <c r="F11" s="39"/>
      <c r="G11" s="39"/>
      <c r="H11" s="39"/>
      <c r="I11" s="84"/>
      <c r="J11" s="84"/>
      <c r="K11" s="84"/>
      <c r="L11" s="84"/>
      <c r="M11" s="84"/>
      <c r="N11" s="84"/>
      <c r="O11" s="84"/>
      <c r="P11" s="84"/>
      <c r="Q11" s="84"/>
      <c r="R11" s="84"/>
      <c r="S11" s="84"/>
      <c r="T11" s="84"/>
      <c r="U11" s="84"/>
      <c r="V11" s="84"/>
      <c r="W11" s="84"/>
      <c r="X11" s="84"/>
      <c r="Y11" s="85"/>
    </row>
    <row r="12" spans="1:25" ht="18.75" x14ac:dyDescent="0.25">
      <c r="A12" s="37" t="s">
        <v>29</v>
      </c>
      <c r="B12" s="39"/>
      <c r="C12" s="39"/>
      <c r="D12" s="39"/>
      <c r="E12" s="39"/>
      <c r="F12" s="39"/>
      <c r="G12" s="39"/>
      <c r="H12" s="39"/>
      <c r="I12" s="84"/>
      <c r="J12" s="84"/>
      <c r="K12" s="84"/>
      <c r="L12" s="84"/>
      <c r="M12" s="84"/>
      <c r="N12" s="84"/>
      <c r="O12" s="84"/>
      <c r="P12" s="84"/>
      <c r="Q12" s="84"/>
      <c r="R12" s="84"/>
      <c r="S12" s="84"/>
      <c r="T12" s="84"/>
      <c r="U12" s="84"/>
      <c r="V12" s="84"/>
      <c r="W12" s="84"/>
      <c r="X12" s="84"/>
      <c r="Y12" s="85"/>
    </row>
    <row r="13" spans="1:25" ht="18.75" x14ac:dyDescent="0.25">
      <c r="A13" s="39"/>
      <c r="B13" s="39"/>
      <c r="C13" s="39"/>
      <c r="D13" s="39"/>
      <c r="E13" s="39"/>
      <c r="F13" s="39"/>
      <c r="G13" s="39"/>
      <c r="H13" s="39"/>
      <c r="I13" s="84"/>
      <c r="J13" s="84"/>
      <c r="K13" s="84"/>
      <c r="L13" s="84"/>
      <c r="M13" s="84"/>
      <c r="N13" s="84"/>
      <c r="O13" s="84"/>
      <c r="P13" s="84"/>
      <c r="Q13" s="84"/>
      <c r="R13" s="84"/>
      <c r="S13" s="84"/>
      <c r="T13" s="84"/>
      <c r="U13" s="84"/>
      <c r="V13" s="84"/>
      <c r="W13" s="84"/>
      <c r="X13" s="84"/>
      <c r="Y13" s="85"/>
    </row>
    <row r="14" spans="1:25" ht="18.75" x14ac:dyDescent="0.25">
      <c r="A14"/>
      <c r="B14" s="79" t="s">
        <v>50</v>
      </c>
      <c r="C14" s="37"/>
      <c r="D14" s="37"/>
      <c r="E14" s="37"/>
      <c r="F14" s="37"/>
      <c r="G14" s="37"/>
      <c r="H14" s="37"/>
    </row>
    <row r="15" spans="1:25" ht="18.75" x14ac:dyDescent="0.25">
      <c r="A15" s="67" t="s">
        <v>56</v>
      </c>
      <c r="B15" s="37"/>
      <c r="C15" s="37"/>
      <c r="D15" s="37"/>
      <c r="E15" s="37"/>
      <c r="F15" s="37"/>
      <c r="G15" s="37"/>
      <c r="H15" s="37"/>
    </row>
    <row r="16" spans="1:25" x14ac:dyDescent="0.2">
      <c r="A16"/>
      <c r="B16"/>
      <c r="C16"/>
      <c r="D16"/>
      <c r="E16"/>
      <c r="F16"/>
      <c r="G16" s="14"/>
      <c r="H16" s="14"/>
    </row>
    <row r="17" spans="1:8" x14ac:dyDescent="0.2">
      <c r="A17"/>
      <c r="B17"/>
      <c r="C17"/>
      <c r="D17"/>
      <c r="E17"/>
      <c r="F17"/>
      <c r="G17" s="14"/>
      <c r="H17" s="14"/>
    </row>
    <row r="18" spans="1:8" ht="21" x14ac:dyDescent="0.25">
      <c r="A18" s="47"/>
      <c r="B18" s="42"/>
      <c r="C18" s="42"/>
      <c r="D18" s="42"/>
      <c r="E18" s="42"/>
      <c r="F18" s="42"/>
      <c r="G18" s="42"/>
      <c r="H18"/>
    </row>
    <row r="19" spans="1:8" ht="19.5" thickBot="1" x14ac:dyDescent="0.3">
      <c r="A19" s="7"/>
      <c r="B19" s="7" t="s">
        <v>55</v>
      </c>
      <c r="C19" s="7"/>
      <c r="D19" s="7"/>
      <c r="E19" s="7"/>
      <c r="F19" s="7"/>
      <c r="G19" s="14"/>
      <c r="H19" s="14"/>
    </row>
    <row r="20" spans="1:8" ht="15.75" thickBot="1" x14ac:dyDescent="0.25">
      <c r="A20"/>
      <c r="B20" s="92" t="s">
        <v>35</v>
      </c>
      <c r="C20" s="93"/>
      <c r="D20" s="93"/>
      <c r="E20" s="93"/>
      <c r="F20" s="93"/>
      <c r="G20" s="94"/>
      <c r="H20"/>
    </row>
    <row r="21" spans="1:8" ht="53.25" thickBot="1" x14ac:dyDescent="0.25">
      <c r="A21" t="s">
        <v>2</v>
      </c>
      <c r="B21" s="1" t="s">
        <v>11</v>
      </c>
      <c r="C21" s="44" t="s">
        <v>59</v>
      </c>
      <c r="D21" s="95" t="s">
        <v>54</v>
      </c>
      <c r="E21" s="96"/>
      <c r="F21" s="96"/>
      <c r="G21" s="97"/>
      <c r="H21"/>
    </row>
    <row r="22" spans="1:8" ht="15.75" thickBot="1" x14ac:dyDescent="0.25">
      <c r="A22" s="23"/>
      <c r="B22" s="98"/>
      <c r="C22" s="99"/>
      <c r="D22" s="68" t="s">
        <v>37</v>
      </c>
      <c r="E22" s="68" t="s">
        <v>38</v>
      </c>
      <c r="F22" s="68" t="s">
        <v>39</v>
      </c>
      <c r="G22" s="69" t="s">
        <v>40</v>
      </c>
      <c r="H22" s="23"/>
    </row>
    <row r="23" spans="1:8" ht="15.75" thickBot="1" x14ac:dyDescent="0.25">
      <c r="A23"/>
      <c r="B23" s="2" t="s">
        <v>51</v>
      </c>
      <c r="C23" s="78"/>
      <c r="D23" s="41">
        <v>110</v>
      </c>
      <c r="E23" s="60">
        <v>156</v>
      </c>
      <c r="F23" s="41">
        <v>200</v>
      </c>
      <c r="G23" s="60">
        <v>234</v>
      </c>
      <c r="H23"/>
    </row>
    <row r="24" spans="1:8" ht="27.75" thickBot="1" x14ac:dyDescent="0.25">
      <c r="A24"/>
      <c r="B24" s="2" t="s">
        <v>52</v>
      </c>
      <c r="C24" s="78"/>
      <c r="D24" s="41">
        <v>60</v>
      </c>
      <c r="E24" s="60">
        <v>78</v>
      </c>
      <c r="F24" s="41">
        <v>85</v>
      </c>
      <c r="G24" s="60">
        <v>90</v>
      </c>
      <c r="H24"/>
    </row>
    <row r="25" spans="1:8" ht="15.75" thickBot="1" x14ac:dyDescent="0.25">
      <c r="A25"/>
      <c r="B25" s="2" t="s">
        <v>53</v>
      </c>
      <c r="C25" s="78"/>
      <c r="D25" s="41">
        <v>6</v>
      </c>
      <c r="E25" s="60">
        <v>6</v>
      </c>
      <c r="F25" s="41">
        <v>6</v>
      </c>
      <c r="G25" s="60">
        <v>6</v>
      </c>
      <c r="H25"/>
    </row>
    <row r="26" spans="1:8" ht="15.75" thickBot="1" x14ac:dyDescent="0.25">
      <c r="A26"/>
      <c r="B26" s="80" t="s">
        <v>34</v>
      </c>
      <c r="C26" s="78"/>
      <c r="D26" s="41"/>
      <c r="E26" s="60"/>
      <c r="F26" s="41"/>
      <c r="G26" s="60"/>
      <c r="H26"/>
    </row>
    <row r="27" spans="1:8" ht="15.75" thickBot="1" x14ac:dyDescent="0.25">
      <c r="A27"/>
      <c r="B27" s="80"/>
      <c r="C27" s="78"/>
      <c r="D27" s="41"/>
      <c r="E27" s="41"/>
      <c r="F27" s="41"/>
      <c r="G27" s="41"/>
      <c r="H27"/>
    </row>
    <row r="28" spans="1:8" ht="15.75" thickBot="1" x14ac:dyDescent="0.25">
      <c r="A28"/>
      <c r="B28" s="81"/>
      <c r="C28" s="78"/>
      <c r="D28" s="62"/>
      <c r="E28" s="62"/>
      <c r="F28" s="62"/>
      <c r="G28" s="62"/>
      <c r="H28"/>
    </row>
    <row r="29" spans="1:8" ht="15.75" thickBot="1" x14ac:dyDescent="0.25">
      <c r="A29"/>
      <c r="B29" s="63"/>
      <c r="C29" s="64"/>
      <c r="D29" s="66"/>
      <c r="E29" s="65"/>
      <c r="F29" s="72"/>
      <c r="G29" s="73"/>
      <c r="H29"/>
    </row>
    <row r="30" spans="1:8" ht="15.75" thickBot="1" x14ac:dyDescent="0.25">
      <c r="A30"/>
      <c r="B30" s="52" t="s">
        <v>32</v>
      </c>
      <c r="C30" s="70"/>
      <c r="D30" s="71">
        <f>($C$23*D23)+($C$24*D24)+($C$25*D25)</f>
        <v>0</v>
      </c>
      <c r="E30" s="71">
        <f t="shared" ref="E30:G30" si="0">($C$23*E23)+($C$24*E24)+($C$25*E25)</f>
        <v>0</v>
      </c>
      <c r="F30" s="71">
        <f t="shared" si="0"/>
        <v>0</v>
      </c>
      <c r="G30" s="71">
        <f t="shared" si="0"/>
        <v>0</v>
      </c>
      <c r="H30"/>
    </row>
    <row r="31" spans="1:8" ht="15.75" thickBot="1" x14ac:dyDescent="0.25">
      <c r="A31"/>
      <c r="B31" s="50"/>
      <c r="C31" s="50"/>
      <c r="D31" s="53"/>
      <c r="E31" s="74"/>
      <c r="F31" s="53"/>
      <c r="G31" s="51"/>
      <c r="H31" s="51"/>
    </row>
    <row r="32" spans="1:8" ht="15.75" thickBot="1" x14ac:dyDescent="0.25">
      <c r="A32"/>
      <c r="B32" s="48" t="s">
        <v>15</v>
      </c>
      <c r="C32" s="75"/>
      <c r="D32" s="76">
        <f>D30*12</f>
        <v>0</v>
      </c>
      <c r="E32" s="76">
        <f t="shared" ref="E32:G32" si="1">E30*12</f>
        <v>0</v>
      </c>
      <c r="F32" s="76">
        <f t="shared" si="1"/>
        <v>0</v>
      </c>
      <c r="G32" s="77">
        <f t="shared" si="1"/>
        <v>0</v>
      </c>
      <c r="H32" s="14"/>
    </row>
    <row r="33" spans="1:8" ht="15.75" thickBot="1" x14ac:dyDescent="0.25">
      <c r="A33"/>
      <c r="B33"/>
      <c r="C33"/>
      <c r="D33" s="14"/>
      <c r="E33" s="14"/>
      <c r="F33"/>
      <c r="G33" s="14"/>
      <c r="H33" s="14"/>
    </row>
    <row r="34" spans="1:8" ht="15.75" thickBot="1" x14ac:dyDescent="0.25">
      <c r="A34"/>
      <c r="B34" s="1" t="s">
        <v>9</v>
      </c>
      <c r="C34" s="90" t="s">
        <v>3</v>
      </c>
      <c r="D34" s="91"/>
      <c r="E34" s="1" t="s">
        <v>4</v>
      </c>
      <c r="F34" s="15" t="s">
        <v>19</v>
      </c>
      <c r="G34" s="15" t="s">
        <v>18</v>
      </c>
      <c r="H34"/>
    </row>
    <row r="35" spans="1:8" x14ac:dyDescent="0.2">
      <c r="A35" t="s">
        <v>5</v>
      </c>
      <c r="B35" s="11" t="s">
        <v>12</v>
      </c>
      <c r="C35" s="11"/>
      <c r="D35" s="25"/>
      <c r="E35" s="10">
        <v>20</v>
      </c>
      <c r="F35" s="17">
        <f>D35*E35</f>
        <v>0</v>
      </c>
      <c r="G35" s="17">
        <f t="shared" ref="G35" si="2">120%*F35</f>
        <v>0</v>
      </c>
      <c r="H35"/>
    </row>
    <row r="36" spans="1:8" x14ac:dyDescent="0.2">
      <c r="A36"/>
      <c r="B36" s="11"/>
      <c r="C36" s="11"/>
      <c r="D36" s="25"/>
      <c r="E36" s="10"/>
      <c r="F36" s="45"/>
      <c r="G36" s="18"/>
      <c r="H36"/>
    </row>
    <row r="37" spans="1:8" ht="16.5" x14ac:dyDescent="0.2">
      <c r="A37"/>
      <c r="B37" s="55" t="s">
        <v>13</v>
      </c>
      <c r="C37" s="55"/>
      <c r="D37" s="56"/>
      <c r="E37" s="57"/>
      <c r="F37" s="56"/>
      <c r="G37" s="56"/>
      <c r="H37"/>
    </row>
    <row r="38" spans="1:8" ht="16.5" x14ac:dyDescent="0.2">
      <c r="A38"/>
      <c r="B38" s="5" t="s">
        <v>7</v>
      </c>
      <c r="C38" s="5"/>
      <c r="D38" s="25"/>
      <c r="E38" s="10">
        <v>350</v>
      </c>
      <c r="F38" s="16">
        <f>D38*E38</f>
        <v>0</v>
      </c>
      <c r="G38" s="16">
        <f>120%*F38</f>
        <v>0</v>
      </c>
      <c r="H38"/>
    </row>
    <row r="39" spans="1:8" ht="29.25" x14ac:dyDescent="0.2">
      <c r="A39"/>
      <c r="B39" s="5" t="s">
        <v>8</v>
      </c>
      <c r="C39" s="5"/>
      <c r="D39" s="25"/>
      <c r="E39" s="10">
        <v>350</v>
      </c>
      <c r="F39" s="16">
        <f>D39*E39</f>
        <v>0</v>
      </c>
      <c r="G39" s="16">
        <f>120%*F39</f>
        <v>0</v>
      </c>
      <c r="H39"/>
    </row>
    <row r="40" spans="1:8" ht="15.75" thickBot="1" x14ac:dyDescent="0.25">
      <c r="A40"/>
      <c r="B40" s="9" t="s">
        <v>16</v>
      </c>
      <c r="C40" s="9"/>
      <c r="D40" s="13"/>
      <c r="E40" s="9"/>
      <c r="F40" s="19">
        <f>SUM(F35:F39)</f>
        <v>0</v>
      </c>
      <c r="G40" s="46">
        <f>SUM(G35:G39)</f>
        <v>0</v>
      </c>
      <c r="H40"/>
    </row>
    <row r="41" spans="1:8" ht="15.75" thickBot="1" x14ac:dyDescent="0.25">
      <c r="A41"/>
      <c r="B41" s="92" t="s">
        <v>14</v>
      </c>
      <c r="C41" s="93"/>
      <c r="D41" s="93"/>
      <c r="E41" s="93"/>
      <c r="F41" s="93"/>
      <c r="G41" s="94"/>
      <c r="H41"/>
    </row>
    <row r="42" spans="1:8" x14ac:dyDescent="0.2">
      <c r="A42"/>
      <c r="B42" s="5" t="s">
        <v>20</v>
      </c>
      <c r="C42" s="5"/>
      <c r="D42" s="25"/>
      <c r="E42" s="10">
        <v>110</v>
      </c>
      <c r="F42" s="16">
        <f>D42*E42</f>
        <v>0</v>
      </c>
      <c r="G42" s="21">
        <f>120%*F42</f>
        <v>0</v>
      </c>
      <c r="H42"/>
    </row>
    <row r="43" spans="1:8" x14ac:dyDescent="0.2">
      <c r="A43" t="s">
        <v>6</v>
      </c>
      <c r="B43" s="9" t="s">
        <v>17</v>
      </c>
      <c r="C43" s="9"/>
      <c r="D43" s="13"/>
      <c r="E43" s="9"/>
      <c r="F43" s="19">
        <f>SUM(F42)</f>
        <v>0</v>
      </c>
      <c r="G43" s="46">
        <f>SUM(G42)</f>
        <v>0</v>
      </c>
      <c r="H43"/>
    </row>
    <row r="44" spans="1:8" ht="15.75" thickBot="1" x14ac:dyDescent="0.25">
      <c r="A44"/>
      <c r="B44" s="50"/>
      <c r="C44" s="50"/>
      <c r="D44" s="53"/>
      <c r="E44" s="53"/>
      <c r="F44" s="50"/>
      <c r="G44" s="58"/>
      <c r="H44"/>
    </row>
    <row r="45" spans="1:8" ht="15.75" thickBot="1" x14ac:dyDescent="0.25">
      <c r="A45"/>
      <c r="B45"/>
      <c r="C45"/>
      <c r="D45" s="49" t="s">
        <v>37</v>
      </c>
      <c r="E45" s="49" t="s">
        <v>38</v>
      </c>
      <c r="F45" s="49" t="s">
        <v>39</v>
      </c>
      <c r="G45" s="49" t="s">
        <v>40</v>
      </c>
      <c r="H45" s="58"/>
    </row>
    <row r="46" spans="1:8" ht="15.75" thickBot="1" x14ac:dyDescent="0.25">
      <c r="A46"/>
      <c r="B46" s="88" t="s">
        <v>33</v>
      </c>
      <c r="C46" s="89"/>
      <c r="D46" s="54">
        <f>D32+G40-G43</f>
        <v>0</v>
      </c>
      <c r="E46" s="54">
        <f>E32</f>
        <v>0</v>
      </c>
      <c r="F46" s="54">
        <f>F32</f>
        <v>0</v>
      </c>
      <c r="G46" s="54">
        <f>G32</f>
        <v>0</v>
      </c>
      <c r="H46" s="22"/>
    </row>
    <row r="47" spans="1:8" x14ac:dyDescent="0.2">
      <c r="A47"/>
      <c r="B47"/>
      <c r="C47"/>
      <c r="D47" s="14"/>
      <c r="E47" s="14"/>
      <c r="F47"/>
      <c r="G47" s="20"/>
      <c r="H47" s="14"/>
    </row>
    <row r="48" spans="1:8" x14ac:dyDescent="0.2">
      <c r="A48"/>
      <c r="H48" s="22"/>
    </row>
  </sheetData>
  <mergeCells count="6">
    <mergeCell ref="B41:G41"/>
    <mergeCell ref="B46:C46"/>
    <mergeCell ref="B20:G20"/>
    <mergeCell ref="D21:G21"/>
    <mergeCell ref="B22:C22"/>
    <mergeCell ref="C34:D34"/>
  </mergeCells>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554A38E1DC9C439A1849EFAEA01F41" ma:contentTypeVersion="12" ma:contentTypeDescription="Create a new document." ma:contentTypeScope="" ma:versionID="1ab2cb97bae182135a584ca0bc5bc864">
  <xsd:schema xmlns:xsd="http://www.w3.org/2001/XMLSchema" xmlns:xs="http://www.w3.org/2001/XMLSchema" xmlns:p="http://schemas.microsoft.com/office/2006/metadata/properties" xmlns:ns3="c7329dd0-0e5f-4729-8beb-9f026947e4d1" xmlns:ns4="ac9b78c1-4c41-41dc-a92d-265f2d8ad370" targetNamespace="http://schemas.microsoft.com/office/2006/metadata/properties" ma:root="true" ma:fieldsID="926c66a2150ba503ef46c2d733ebd28d" ns3:_="" ns4:_="">
    <xsd:import namespace="c7329dd0-0e5f-4729-8beb-9f026947e4d1"/>
    <xsd:import namespace="ac9b78c1-4c41-41dc-a92d-265f2d8ad37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329dd0-0e5f-4729-8beb-9f026947e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9b78c1-4c41-41dc-a92d-265f2d8ad37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EA9FC7-9E20-4EE3-B4DA-1B8ECB434999}">
  <ds:schemaRefs>
    <ds:schemaRef ds:uri="http://schemas.microsoft.com/office/2006/metadata/contentType"/>
    <ds:schemaRef ds:uri="http://schemas.microsoft.com/office/2006/metadata/properties/metaAttributes"/>
    <ds:schemaRef ds:uri="http://www.w3.org/2000/xmlns/"/>
    <ds:schemaRef ds:uri="http://www.w3.org/2001/XMLSchema"/>
    <ds:schemaRef ds:uri="c7329dd0-0e5f-4729-8beb-9f026947e4d1"/>
    <ds:schemaRef ds:uri="ac9b78c1-4c41-41dc-a92d-265f2d8ad370"/>
  </ds:schemaRefs>
</ds:datastoreItem>
</file>

<file path=customXml/itemProps2.xml><?xml version="1.0" encoding="utf-8"?>
<ds:datastoreItem xmlns:ds="http://schemas.openxmlformats.org/officeDocument/2006/customXml" ds:itemID="{F02B82FF-14B9-4425-866D-84A2655BF848}">
  <ds:schemaRefs>
    <ds:schemaRef ds:uri="http://schemas.microsoft.com/sharepoint/v3/contenttype/forms"/>
  </ds:schemaRefs>
</ds:datastoreItem>
</file>

<file path=customXml/itemProps3.xml><?xml version="1.0" encoding="utf-8"?>
<ds:datastoreItem xmlns:ds="http://schemas.openxmlformats.org/officeDocument/2006/customXml" ds:itemID="{F983A8C3-A2B6-44D6-9155-55C1A4E23576}">
  <ds:schemaRefs>
    <ds:schemaRef ds:uri="http://schemas.microsoft.com/office/2006/metadata/properties"/>
    <ds:schemaRef ds:uri="http://www.w3.org/2000/xmlns/"/>
  </ds:schemaRefs>
</ds:datastoreItem>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vt:lpstr>
      <vt:lpstr>Pricing Buy-Outright</vt:lpstr>
      <vt:lpstr>Pricing Contractual Handset</vt:lpstr>
      <vt:lpstr>Pricing Buy-Outright!blank_1</vt:lpstr>
      <vt:lpstr>Pricing Contractual Handset!blank_1</vt:lpstr>
      <vt:lpstr>Summary!blank_1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Aramunde, Christine</dc:creator>
  <cp:lastModifiedBy>Pereira, Marina</cp:lastModifiedBy>
  <dcterms:created xsi:type="dcterms:W3CDTF">2021-04-26T16:06:06Z</dcterms:created>
  <dcterms:modified xsi:type="dcterms:W3CDTF">2021-04-27T18:41:34Z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0x0101008D554A38E1DC9C439A1849EFAEA01F41</vt:lpwstr>
  </property>
</Properties>
</file>