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backupFile="1" autoCompressPictures="0"/>
  <mc:AlternateContent xmlns:mc="http://schemas.openxmlformats.org/markup-compatibility/2006">
    <mc:Choice Requires="x15">
      <x15ac:absPath xmlns:x15ac="http://schemas.microsoft.com/office/spreadsheetml/2010/11/ac" url="c:\users\m.wasilewska\OneDrive - THE COMMONWEALTH SECRETARIAT\Desktop\AV Tender to send to Evaluation panel\FINAL VERSION FOR PANEL 28032019\FINAL TO PUBLISH\PUBLISH\"/>
    </mc:Choice>
  </mc:AlternateContent>
  <bookViews>
    <workbookView xWindow="0" yWindow="-6735" windowWidth="27720" windowHeight="16665"/>
  </bookViews>
  <sheets>
    <sheet name="Cover" sheetId="75" r:id="rId1"/>
    <sheet name="Summary" sheetId="151" r:id="rId2"/>
    <sheet name="Large Collab" sheetId="199" state="hidden" r:id="rId3"/>
    <sheet name="26P Conf" sheetId="172" state="hidden" r:id="rId4"/>
    <sheet name="Feature LED Wall" sheetId="198" state="hidden" r:id="rId5"/>
    <sheet name="G12 purchase" sheetId="211" r:id="rId6"/>
    <sheet name="G13 purchase" sheetId="220" r:id="rId7"/>
    <sheet name="Blenheim purchase" sheetId="218" r:id="rId8"/>
    <sheet name="G12 hire" sheetId="222" r:id="rId9"/>
    <sheet name="G13 hire" sheetId="223" r:id="rId10"/>
    <sheet name="Trader Vid" sheetId="170" state="hidden" r:id="rId11"/>
    <sheet name="Blenheim hire" sheetId="224" r:id="rId12"/>
    <sheet name="Rate Card" sheetId="225" r:id="rId13"/>
  </sheets>
  <definedNames>
    <definedName name="_xlnm.Print_Area" localSheetId="0">Cover!$A$1:$M$46</definedName>
  </definedNames>
  <calcPr calcId="162913" fullPrecision="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0" i="151" l="1"/>
  <c r="D20" i="151" s="1"/>
  <c r="C19" i="151"/>
  <c r="D19" i="151" s="1"/>
  <c r="C10" i="151"/>
  <c r="D11" i="151"/>
  <c r="D10" i="151"/>
  <c r="H22" i="224"/>
  <c r="H21" i="224"/>
  <c r="H20" i="224"/>
  <c r="H19" i="224"/>
  <c r="H24" i="224" l="1"/>
  <c r="H14" i="224"/>
  <c r="H13" i="224"/>
  <c r="H10" i="224"/>
  <c r="H16" i="224" s="1"/>
  <c r="A3" i="224"/>
  <c r="A2" i="224"/>
  <c r="A1" i="224"/>
  <c r="H58" i="223"/>
  <c r="H56" i="223"/>
  <c r="H54" i="223"/>
  <c r="H53" i="223"/>
  <c r="H52" i="223"/>
  <c r="H51" i="223"/>
  <c r="H63" i="222"/>
  <c r="H55" i="222"/>
  <c r="H65" i="222" s="1"/>
  <c r="C18" i="151" s="1"/>
  <c r="D18" i="151" s="1"/>
  <c r="D21" i="151" s="1"/>
  <c r="H61" i="222"/>
  <c r="H60" i="222"/>
  <c r="H59" i="222"/>
  <c r="H58" i="222"/>
  <c r="H75" i="211"/>
  <c r="H73" i="211"/>
  <c r="C12" i="151"/>
  <c r="C11" i="151"/>
  <c r="H46" i="223"/>
  <c r="H45" i="223"/>
  <c r="H42" i="223"/>
  <c r="H41" i="223"/>
  <c r="H40" i="223"/>
  <c r="H39" i="223"/>
  <c r="H38" i="223"/>
  <c r="H37" i="223"/>
  <c r="H36" i="223"/>
  <c r="H35" i="223"/>
  <c r="H34" i="223"/>
  <c r="H29" i="223"/>
  <c r="H28" i="223"/>
  <c r="H27" i="223"/>
  <c r="H24" i="223"/>
  <c r="H23" i="223"/>
  <c r="H22" i="223"/>
  <c r="H21" i="223"/>
  <c r="H20" i="223"/>
  <c r="H19" i="223"/>
  <c r="H18" i="223"/>
  <c r="H17" i="223"/>
  <c r="H16" i="223"/>
  <c r="H15" i="223"/>
  <c r="H14" i="223"/>
  <c r="H12" i="223"/>
  <c r="A3" i="223"/>
  <c r="A2" i="223"/>
  <c r="A1" i="223"/>
  <c r="H53" i="222"/>
  <c r="H52" i="222"/>
  <c r="H49" i="222"/>
  <c r="H48" i="222"/>
  <c r="H47" i="222"/>
  <c r="H46" i="222"/>
  <c r="H45" i="222"/>
  <c r="H44" i="222"/>
  <c r="H43" i="222"/>
  <c r="H42" i="222"/>
  <c r="H40" i="222"/>
  <c r="H39" i="222"/>
  <c r="H38" i="222"/>
  <c r="H37" i="222"/>
  <c r="H32" i="222"/>
  <c r="H31" i="222"/>
  <c r="H30" i="222"/>
  <c r="H27" i="222"/>
  <c r="H26" i="222"/>
  <c r="H25" i="222"/>
  <c r="H24" i="222"/>
  <c r="H23" i="222"/>
  <c r="H21" i="222"/>
  <c r="H20" i="222"/>
  <c r="H19" i="222"/>
  <c r="H18" i="222"/>
  <c r="H17" i="222"/>
  <c r="H16" i="222"/>
  <c r="H15" i="222"/>
  <c r="H12" i="222"/>
  <c r="A3" i="222"/>
  <c r="A2" i="222"/>
  <c r="A1" i="222"/>
  <c r="H34" i="220"/>
  <c r="H20" i="220"/>
  <c r="H19" i="220"/>
  <c r="H26" i="224" l="1"/>
  <c r="H48" i="223"/>
  <c r="H12" i="211" l="1"/>
  <c r="H12" i="220"/>
  <c r="H14" i="220"/>
  <c r="H42" i="220"/>
  <c r="H49" i="211"/>
  <c r="H64" i="220" l="1"/>
  <c r="H63" i="220"/>
  <c r="H62" i="220"/>
  <c r="H61" i="220"/>
  <c r="H60" i="220"/>
  <c r="H59" i="220"/>
  <c r="H58" i="220"/>
  <c r="H57" i="220"/>
  <c r="H56" i="220"/>
  <c r="H55" i="220"/>
  <c r="H54" i="220"/>
  <c r="H53" i="220"/>
  <c r="H52" i="220"/>
  <c r="H51" i="220"/>
  <c r="H46" i="220"/>
  <c r="H45" i="220"/>
  <c r="H41" i="220"/>
  <c r="H40" i="220"/>
  <c r="H39" i="220"/>
  <c r="H38" i="220"/>
  <c r="H37" i="220"/>
  <c r="H36" i="220"/>
  <c r="H35" i="220"/>
  <c r="H29" i="220"/>
  <c r="H28" i="220"/>
  <c r="H27" i="220"/>
  <c r="H24" i="220"/>
  <c r="H23" i="220"/>
  <c r="H22" i="220"/>
  <c r="H21" i="220"/>
  <c r="H18" i="220"/>
  <c r="H17" i="220"/>
  <c r="H16" i="220"/>
  <c r="H15" i="220"/>
  <c r="A3" i="220"/>
  <c r="A2" i="220"/>
  <c r="A1" i="220"/>
  <c r="H27" i="211"/>
  <c r="H26" i="211"/>
  <c r="H25" i="211"/>
  <c r="H24" i="211"/>
  <c r="H45" i="211"/>
  <c r="H46" i="211"/>
  <c r="H47" i="211"/>
  <c r="H43" i="211"/>
  <c r="H32" i="211"/>
  <c r="H23" i="211"/>
  <c r="H22" i="211"/>
  <c r="H42" i="211"/>
  <c r="H21" i="211"/>
  <c r="H38" i="211"/>
  <c r="H19" i="211"/>
  <c r="H66" i="220" l="1"/>
  <c r="H48" i="220"/>
  <c r="H68" i="220" s="1"/>
  <c r="H53" i="211"/>
  <c r="H31" i="211"/>
  <c r="H18" i="211"/>
  <c r="H20" i="211"/>
  <c r="H15" i="211"/>
  <c r="H16" i="211"/>
  <c r="H44" i="211" l="1"/>
  <c r="H41" i="211" l="1"/>
  <c r="H29" i="218"/>
  <c r="H28" i="218"/>
  <c r="H27" i="218"/>
  <c r="H26" i="218"/>
  <c r="H25" i="218"/>
  <c r="H24" i="218"/>
  <c r="H23" i="218"/>
  <c r="H22" i="218"/>
  <c r="H21" i="218"/>
  <c r="H20" i="218"/>
  <c r="H19" i="218"/>
  <c r="H14" i="218"/>
  <c r="H13" i="218"/>
  <c r="H10" i="218"/>
  <c r="A3" i="218"/>
  <c r="A2" i="218"/>
  <c r="A1" i="218"/>
  <c r="H31" i="218" l="1"/>
  <c r="H16" i="218"/>
  <c r="H33" i="218" l="1"/>
  <c r="D12" i="151" s="1"/>
  <c r="H58" i="211"/>
  <c r="H59" i="211"/>
  <c r="H60" i="211"/>
  <c r="H61" i="211"/>
  <c r="H62" i="211"/>
  <c r="H63" i="211"/>
  <c r="H64" i="211"/>
  <c r="H65" i="211"/>
  <c r="H66" i="211"/>
  <c r="H67" i="211"/>
  <c r="H68" i="211"/>
  <c r="H69" i="211"/>
  <c r="H70" i="211"/>
  <c r="H71" i="211"/>
  <c r="H17" i="211"/>
  <c r="H37" i="211"/>
  <c r="H39" i="211"/>
  <c r="H40" i="211"/>
  <c r="H30" i="211"/>
  <c r="H48" i="211"/>
  <c r="H52" i="211"/>
  <c r="A3" i="151"/>
  <c r="A3" i="211"/>
  <c r="A2" i="151"/>
  <c r="A2" i="211"/>
  <c r="A1" i="151"/>
  <c r="A1" i="170" s="1"/>
  <c r="A1" i="211"/>
  <c r="D13" i="172"/>
  <c r="D25" i="172"/>
  <c r="D9" i="170"/>
  <c r="D59" i="170" s="1"/>
  <c r="D10" i="170"/>
  <c r="D11" i="170"/>
  <c r="D12" i="170"/>
  <c r="D13" i="170"/>
  <c r="D14" i="170"/>
  <c r="D15" i="170"/>
  <c r="D16" i="170"/>
  <c r="D17" i="170"/>
  <c r="D18" i="170"/>
  <c r="D19" i="170"/>
  <c r="D20" i="170"/>
  <c r="D21" i="170"/>
  <c r="D22" i="170"/>
  <c r="D25" i="170"/>
  <c r="D26" i="170"/>
  <c r="D27" i="170"/>
  <c r="D28" i="170"/>
  <c r="D31" i="170"/>
  <c r="D32" i="170"/>
  <c r="D33" i="170"/>
  <c r="D34" i="170"/>
  <c r="D35" i="170"/>
  <c r="D38" i="170"/>
  <c r="D39" i="170"/>
  <c r="D40" i="170"/>
  <c r="D41" i="170"/>
  <c r="D42" i="170"/>
  <c r="D45" i="170"/>
  <c r="D46" i="170"/>
  <c r="D47" i="170"/>
  <c r="D48" i="170"/>
  <c r="D51" i="170"/>
  <c r="D52" i="170"/>
  <c r="D55" i="170"/>
  <c r="D56" i="170"/>
  <c r="D57" i="170"/>
  <c r="H10" i="170"/>
  <c r="H46" i="170" s="1"/>
  <c r="H79" i="170" s="1"/>
  <c r="H11" i="170"/>
  <c r="H25" i="170"/>
  <c r="H26" i="170"/>
  <c r="H27" i="170"/>
  <c r="H36" i="170"/>
  <c r="H37" i="170"/>
  <c r="H42" i="170"/>
  <c r="H43" i="170"/>
  <c r="H44" i="170"/>
  <c r="H45" i="170"/>
  <c r="F10" i="170"/>
  <c r="F11" i="170"/>
  <c r="F12" i="170"/>
  <c r="F25" i="170"/>
  <c r="F26" i="170"/>
  <c r="F27" i="170"/>
  <c r="F46" i="170" s="1"/>
  <c r="F79" i="170" s="1"/>
  <c r="F36" i="170"/>
  <c r="F37" i="170"/>
  <c r="F42" i="170"/>
  <c r="F43" i="170"/>
  <c r="F44" i="170"/>
  <c r="F45" i="170"/>
  <c r="A2" i="170"/>
  <c r="D27" i="198"/>
  <c r="D25" i="198"/>
  <c r="D24" i="198"/>
  <c r="D21" i="198"/>
  <c r="D20" i="198"/>
  <c r="D19" i="198"/>
  <c r="D18" i="198"/>
  <c r="D17" i="198"/>
  <c r="D16" i="198"/>
  <c r="D15" i="198"/>
  <c r="D14" i="198"/>
  <c r="D11" i="198"/>
  <c r="D10" i="198"/>
  <c r="D29" i="198" s="1"/>
  <c r="A2" i="198"/>
  <c r="A1" i="198"/>
  <c r="D10" i="172"/>
  <c r="D40" i="172" s="1"/>
  <c r="D58" i="172" s="1"/>
  <c r="D60" i="172" s="1"/>
  <c r="D14" i="172"/>
  <c r="D17" i="172"/>
  <c r="D18" i="172"/>
  <c r="D19" i="172"/>
  <c r="D22" i="172"/>
  <c r="D23" i="172"/>
  <c r="D24" i="172"/>
  <c r="D26" i="172"/>
  <c r="D27" i="172"/>
  <c r="D28" i="172"/>
  <c r="D31" i="172"/>
  <c r="D32" i="172"/>
  <c r="D33" i="172"/>
  <c r="D36" i="172"/>
  <c r="D37" i="172"/>
  <c r="D38" i="172"/>
  <c r="A2" i="172"/>
  <c r="A1" i="172"/>
  <c r="D10" i="199"/>
  <c r="D35" i="199" s="1"/>
  <c r="D53" i="199" s="1"/>
  <c r="D55" i="199" s="1"/>
  <c r="D13" i="199"/>
  <c r="D14" i="199"/>
  <c r="D17" i="199"/>
  <c r="D18" i="199"/>
  <c r="D19" i="199"/>
  <c r="D22" i="199"/>
  <c r="D23" i="199"/>
  <c r="D24" i="199"/>
  <c r="D27" i="199"/>
  <c r="D28" i="199"/>
  <c r="D31" i="199"/>
  <c r="D32" i="199"/>
  <c r="D33" i="199"/>
  <c r="A2" i="199"/>
  <c r="A1" i="199"/>
  <c r="D47" i="198" l="1"/>
  <c r="D49" i="198" s="1"/>
  <c r="D77" i="170"/>
  <c r="D79" i="170" s="1"/>
  <c r="H55" i="211"/>
  <c r="D13" i="151" l="1"/>
</calcChain>
</file>

<file path=xl/sharedStrings.xml><?xml version="1.0" encoding="utf-8"?>
<sst xmlns="http://schemas.openxmlformats.org/spreadsheetml/2006/main" count="579" uniqueCount="229">
  <si>
    <t>Hardware</t>
  </si>
  <si>
    <t>Hardware total</t>
  </si>
  <si>
    <t>Description</t>
  </si>
  <si>
    <t>Unit £</t>
  </si>
  <si>
    <t>Total £</t>
  </si>
  <si>
    <t>Qty</t>
  </si>
  <si>
    <t>Project Management</t>
  </si>
  <si>
    <t>Rack Assembly</t>
  </si>
  <si>
    <t>Rack Wiring</t>
  </si>
  <si>
    <t>Rack Testing</t>
  </si>
  <si>
    <t>Programming</t>
  </si>
  <si>
    <t>Equipment Installation</t>
  </si>
  <si>
    <t>Training</t>
  </si>
  <si>
    <t>Site Wiring</t>
  </si>
  <si>
    <t>Installation services as scheduled below:</t>
  </si>
  <si>
    <t>Design Engineering</t>
  </si>
  <si>
    <t>CAD</t>
  </si>
  <si>
    <t>Site Termination and Test</t>
  </si>
  <si>
    <t>Installation commissioning</t>
  </si>
  <si>
    <t>On site software customisation</t>
  </si>
  <si>
    <t>Operating and maintenance manuals</t>
  </si>
  <si>
    <t>INSTALLATION TOTAL</t>
  </si>
  <si>
    <t xml:space="preserve"> </t>
  </si>
  <si>
    <t>Summary</t>
  </si>
  <si>
    <t>Control System</t>
  </si>
  <si>
    <t>PROJECT TOTAL</t>
  </si>
  <si>
    <t>Room Booking System</t>
  </si>
  <si>
    <t>Floorbox Plate</t>
  </si>
  <si>
    <t>Unit Price</t>
  </si>
  <si>
    <t>Total</t>
  </si>
  <si>
    <t>Breakdown of engineering services</t>
  </si>
  <si>
    <t>System Design</t>
  </si>
  <si>
    <t>Site Termination &amp; Test</t>
  </si>
  <si>
    <t>Installation Commissioning</t>
  </si>
  <si>
    <t xml:space="preserve">Operating &amp; Maintenance Manuals </t>
  </si>
  <si>
    <t>Cabling &amp; Connectors</t>
  </si>
  <si>
    <t>100V Amplifier for above</t>
  </si>
  <si>
    <t>Video Equipement</t>
  </si>
  <si>
    <t>Lectern microphones with shock mount</t>
  </si>
  <si>
    <t>Wall mount for above</t>
  </si>
  <si>
    <t>IPTV receiver</t>
  </si>
  <si>
    <t>Engineering Services at 30% of Hardware Total</t>
  </si>
  <si>
    <t>Description/Room Type</t>
  </si>
  <si>
    <t>Total Price</t>
  </si>
  <si>
    <t>Unit U Height</t>
  </si>
  <si>
    <t>Total Rack U</t>
  </si>
  <si>
    <t>Unit Load</t>
  </si>
  <si>
    <t>Total Power</t>
  </si>
  <si>
    <t>Location</t>
  </si>
  <si>
    <t>Links to other areas</t>
  </si>
  <si>
    <t>Musa U-Link Panels (24x2) 2U</t>
  </si>
  <si>
    <t>Set of MUSA links and patch cords to suit</t>
  </si>
  <si>
    <t>PO Jackfield - 24x2</t>
  </si>
  <si>
    <t>Set of Audio patch leads</t>
  </si>
  <si>
    <t>Lighting</t>
  </si>
  <si>
    <t xml:space="preserve">Studio Softlight with dimmable ballast </t>
  </si>
  <si>
    <t xml:space="preserve">Rigging and hardware </t>
  </si>
  <si>
    <t>Hardware &amp; Other Items</t>
  </si>
  <si>
    <t>RU</t>
  </si>
  <si>
    <t>WATTS</t>
  </si>
  <si>
    <t>Display Equipment</t>
  </si>
  <si>
    <t>Broadcast HD camcorder and standard lens</t>
  </si>
  <si>
    <t>Pan/Tilt/Zoom remote controlled head</t>
  </si>
  <si>
    <t>Reporter telephone (ISDN phone)</t>
  </si>
  <si>
    <t>Presenter audio monitoring &amp; talkback</t>
  </si>
  <si>
    <t>Audio compressor limiter</t>
  </si>
  <si>
    <t>Audio and video cabling to other areas for live inject</t>
  </si>
  <si>
    <t>Engineering Services</t>
  </si>
  <si>
    <t>Trolley for the above</t>
  </si>
  <si>
    <t>Hardware Total</t>
  </si>
  <si>
    <t>Wireless lapel microphone with transmitter/ receiver</t>
  </si>
  <si>
    <t>Wireless handheld microphone with transmitter/ receiver</t>
  </si>
  <si>
    <t>Ceiling loudspeakers</t>
  </si>
  <si>
    <t>Wireless presenter unit</t>
  </si>
  <si>
    <t>Cabling &amp; connectors</t>
  </si>
  <si>
    <t>Source PC - Free issue by client</t>
  </si>
  <si>
    <t>DMX distribution amplifier</t>
  </si>
  <si>
    <t>7" Room booking panel</t>
  </si>
  <si>
    <t>Digital media transmitter unit</t>
  </si>
  <si>
    <t>System switcher</t>
  </si>
  <si>
    <t>Wallmounted DMX lighting control panel</t>
  </si>
  <si>
    <t>Cameras for other areas</t>
  </si>
  <si>
    <t>Integrated HD camera/PTZ robot head</t>
  </si>
  <si>
    <t>Local confidence monitor/repeater display c/w mount</t>
  </si>
  <si>
    <t>Radio microphone system with tie clip microphone</t>
  </si>
  <si>
    <t>Audio mixer (for self-op in studio)</t>
  </si>
  <si>
    <t>Wireless Communication System</t>
  </si>
  <si>
    <t>Comms system controller</t>
  </si>
  <si>
    <t>Wireless transmitter</t>
  </si>
  <si>
    <t>Remote antennas</t>
  </si>
  <si>
    <t>Presenter's beltpack receiver</t>
  </si>
  <si>
    <t>Earpieces to suit presenters</t>
  </si>
  <si>
    <t>Cameras &amp; Vision</t>
  </si>
  <si>
    <t>Chroma keyer/production switcher</t>
  </si>
  <si>
    <t>Programme/preview monitor</t>
  </si>
  <si>
    <t>SAN environment</t>
  </si>
  <si>
    <t>Single channel ingest hardware</t>
  </si>
  <si>
    <t>Ingest control system &amp; software</t>
  </si>
  <si>
    <t>USB Microphone system and DSP</t>
  </si>
  <si>
    <t>Video Equipment</t>
  </si>
  <si>
    <t>HD PTZ Camera</t>
  </si>
  <si>
    <t>HD VC Codec with Lync capability</t>
  </si>
  <si>
    <t>Control Processor (part of shared unit)</t>
  </si>
  <si>
    <t>Table Top Connection (USB charging,  Audio, Display Port, HDMI, Power, Data)</t>
  </si>
  <si>
    <t>Wireless presentation device</t>
  </si>
  <si>
    <t>Manual mixing desk</t>
  </si>
  <si>
    <t>CD horn cabinets</t>
  </si>
  <si>
    <t>Low impedance amplifiers</t>
  </si>
  <si>
    <t>Loudspeaker controllers</t>
  </si>
  <si>
    <t>Trader Video Systems</t>
  </si>
  <si>
    <t>Real-time matrix switcher - 24 output</t>
  </si>
  <si>
    <t>Rx units</t>
  </si>
  <si>
    <t>PTZ head control panel (for self Op)</t>
  </si>
  <si>
    <t>Video wall controller</t>
  </si>
  <si>
    <t>26 Person Conference &amp; Training Room</t>
  </si>
  <si>
    <t>98" LCD display with touchscreen overlay</t>
  </si>
  <si>
    <t>Stereo power amplifier for the above</t>
  </si>
  <si>
    <t>Automatic microphone mixer/DSP</t>
  </si>
  <si>
    <t>100V Line power amplifier for the above</t>
  </si>
  <si>
    <t>Touchscreen controller</t>
  </si>
  <si>
    <t>Presenter confidence monitor</t>
  </si>
  <si>
    <t>Edit machine and software (FC connected)</t>
  </si>
  <si>
    <t>Enterprise transcode</t>
  </si>
  <si>
    <t>Enterprise video back-up (compliance)</t>
  </si>
  <si>
    <t>Enterprise MAM</t>
  </si>
  <si>
    <t>LED display screen 4m x 2.25m</t>
  </si>
  <si>
    <t>Mounting plint for the above</t>
  </si>
  <si>
    <t>Feature LED Wall</t>
  </si>
  <si>
    <t>Large Collaboration Room</t>
  </si>
  <si>
    <t>Fixed USB Camera</t>
  </si>
  <si>
    <t>Crestron RL Room System,HD VC Codec with Lync capability</t>
  </si>
  <si>
    <t>FOH loudspeaker pair</t>
  </si>
  <si>
    <t>By others</t>
  </si>
  <si>
    <t>Audio Equipment</t>
  </si>
  <si>
    <t>Sound bar</t>
  </si>
  <si>
    <t>Gooseneck microphone</t>
  </si>
  <si>
    <t>65" displays with touch overlay</t>
  </si>
  <si>
    <t xml:space="preserve">Control processor </t>
  </si>
  <si>
    <t>Client:</t>
  </si>
  <si>
    <t xml:space="preserve">Project: </t>
  </si>
  <si>
    <t xml:space="preserve">Document: </t>
  </si>
  <si>
    <t xml:space="preserve">Version: </t>
  </si>
  <si>
    <t xml:space="preserve">Project Ref: </t>
  </si>
  <si>
    <t>Manufacturer</t>
  </si>
  <si>
    <t>Model</t>
  </si>
  <si>
    <t>Engineering Services Total</t>
  </si>
  <si>
    <t>Ground Floor</t>
  </si>
  <si>
    <t>Resident PC</t>
  </si>
  <si>
    <t>Additional items required to complete installation</t>
  </si>
  <si>
    <t>Audio</t>
  </si>
  <si>
    <t>Ceiling microphones (pendant)</t>
  </si>
  <si>
    <t>Wireless touch panel with base station</t>
  </si>
  <si>
    <t>Wireless keyboard and mouse</t>
  </si>
  <si>
    <t>Audio amplifier - 100v - 2 channel</t>
  </si>
  <si>
    <t>PTZ camera</t>
  </si>
  <si>
    <t>HDMI to USB Convertor</t>
  </si>
  <si>
    <t>Audio DSP with USB interface</t>
  </si>
  <si>
    <t>Audio embedder</t>
  </si>
  <si>
    <t>Marlborough House</t>
  </si>
  <si>
    <t>AV System Upgrade</t>
  </si>
  <si>
    <t>84" display</t>
  </si>
  <si>
    <t>Free Issue</t>
  </si>
  <si>
    <t>Trolley Mount for above</t>
  </si>
  <si>
    <t>G12</t>
  </si>
  <si>
    <t>Pair of side mount loudspeakers for each trolley mounted screen</t>
  </si>
  <si>
    <t>Column loudspeakers</t>
  </si>
  <si>
    <t>Custom stand for column loudspeakers</t>
  </si>
  <si>
    <t>Matrix switcher</t>
  </si>
  <si>
    <t>Digital Media transmitter unit -  Table and Lectern</t>
  </si>
  <si>
    <t>Low profile containment for cabling</t>
  </si>
  <si>
    <t>Digital Media receiver unit - 2No. screens and G13</t>
  </si>
  <si>
    <t>Camera shelf/mount for screen PTZ camera</t>
  </si>
  <si>
    <t>Tripod for mobile camera</t>
  </si>
  <si>
    <t>Wireless Delegate System</t>
  </si>
  <si>
    <t>Access Point for wireless delegate system</t>
  </si>
  <si>
    <t>RFGateway for access panel</t>
  </si>
  <si>
    <t>Audio/Video recorder with USB/internal storage</t>
  </si>
  <si>
    <t>Wireless Microphone Receiver (encrypted)</t>
  </si>
  <si>
    <t>Wireless lapel microphone</t>
  </si>
  <si>
    <t>Hand held microphone</t>
  </si>
  <si>
    <t>Hard wired lectern microphone with shock mount</t>
  </si>
  <si>
    <t>G13</t>
  </si>
  <si>
    <t>Digital Media receiver unit - 2No. Screens</t>
  </si>
  <si>
    <t>AV System - G12</t>
  </si>
  <si>
    <t>AV System - G13</t>
  </si>
  <si>
    <t>Wireless microphone receiver (built in to PA)</t>
  </si>
  <si>
    <t>Self powered PA system -battery or mains</t>
  </si>
  <si>
    <t>Wireless handheld microphones</t>
  </si>
  <si>
    <t>Wireless TX/RX to connect PA loudspeakers wirelessly</t>
  </si>
  <si>
    <t>PTZ camera and tripod - Inc. delivery and set up</t>
  </si>
  <si>
    <t>84 inch Screen hire with trolley - Inc. delivery and set up</t>
  </si>
  <si>
    <t>Laptop with HDMI Inc. Microsoft Office and Skype</t>
  </si>
  <si>
    <t>Technician/Operator Inc. any associated costs</t>
  </si>
  <si>
    <t>Blenheim Assembly</t>
  </si>
  <si>
    <t>RF Gateway for access panel</t>
  </si>
  <si>
    <t>Tripod stand for PA loudspeakers</t>
  </si>
  <si>
    <t>Electronic name display for delegate system</t>
  </si>
  <si>
    <t>Blenheim</t>
  </si>
  <si>
    <t>Confidence monitor</t>
  </si>
  <si>
    <t>AV rack and technician position -to fit room</t>
  </si>
  <si>
    <t>AV rack and technician position-to fit room</t>
  </si>
  <si>
    <t>Additional notes</t>
  </si>
  <si>
    <t>Unit £ (ex VAT)</t>
  </si>
  <si>
    <t>VAT £</t>
  </si>
  <si>
    <t>Purchase: Warranty; Maintenance and Support</t>
  </si>
  <si>
    <t>AUDIO VISUAL SPECIFICATION COSTINGS STAFFING RATE CARD</t>
  </si>
  <si>
    <t xml:space="preserve">Please detail all support staff that may be required  - including the advancement and project management in the lead up to an event as well as Build, Operate, Maintain and De-Rig of an Event.  </t>
  </si>
  <si>
    <t>Name of Tenderer:</t>
  </si>
  <si>
    <r>
      <rPr>
        <b/>
        <sz val="12"/>
        <color theme="1"/>
        <rFont val="Trebuchet MS"/>
        <family val="2"/>
      </rPr>
      <t>Name of Area/Component:</t>
    </r>
    <r>
      <rPr>
        <sz val="12"/>
        <color theme="1"/>
        <rFont val="Trebuchet MS"/>
        <family val="2"/>
      </rPr>
      <t xml:space="preserve"> </t>
    </r>
  </si>
  <si>
    <t>Support Services Rate Card</t>
  </si>
  <si>
    <t>For both options (Hire/Purchase) include a Ratecard – providing a full breakdown of rates (inclusive of all expenses) for support services, that can be purchased by clients on an ad-hoc basis to support events e.g. AV Technician, Project Manager etc.</t>
  </si>
  <si>
    <t>Role &amp; Responsibility</t>
  </si>
  <si>
    <t>Standard Hours Hourly rate (ex VAT)</t>
  </si>
  <si>
    <t>Out of hours call out charges Hourly Rate (ex VAT)</t>
  </si>
  <si>
    <t xml:space="preserve"> Day rate* (ex VAT)</t>
  </si>
  <si>
    <t>ADDITIONAL NOTES</t>
  </si>
  <si>
    <t>* The day rate shall be based on an 8 hour working day (excluding lunch)</t>
  </si>
  <si>
    <t>Hire charges</t>
  </si>
  <si>
    <t>VAT</t>
  </si>
  <si>
    <t>Hire Services Total</t>
  </si>
  <si>
    <t>Audio visual systems - Pricing Workbook</t>
  </si>
  <si>
    <t>462-2019</t>
  </si>
  <si>
    <t>Conditions of Hire:</t>
  </si>
  <si>
    <t>Please detail below any conditions of hire, including suggested order process, order timelines and restrictions, breakage charges, payment process etc. Please also detail Service Levels (SLAs):</t>
  </si>
  <si>
    <t>Maintenance Contract</t>
  </si>
  <si>
    <t xml:space="preserve"> As part of the tender maintenance costs should also be included. The contractor should provide costs for a 1,3 and 5 year options maintenance contract detailing the number of visits and a breakdown of the activities that will be carried out.</t>
  </si>
  <si>
    <t xml:space="preserve"> As part of the tender warranty details must be included. Maintenance costs should also be included. The contractor should provide costs (for a 1,3 and 5 year options) maintenance contract for relevant maintenance contract detailing the number of visits and a breakdown of the activities that will be carried out after warranty and describe what is included in the warranty. Please detail below maintenance and support and associated service levels (SLA's) etc. </t>
  </si>
  <si>
    <t>PURCHASE</t>
  </si>
  <si>
    <t>HIRE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</si>
</sst>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164" formatCode="&quot;£&quot;#,##0"/>
    <numFmt numFmtId="165" formatCode="d\-mmm\-yy"/>
    <numFmt numFmtId="166" formatCode="_-[$€-2]* #,##0.00_-;\-[$€-2]* #,##0.00_-;_-[$€-2]* &quot;-&quot;??_-"/>
    <numFmt numFmtId="167" formatCode="_-&quot;£&quot;* #,##0_-;\-&quot;£&quot;* #,##0_-;_-&quot;£&quot;* &quot;-&quot;??_-;_-@_-"/>
    <numFmt numFmtId="168" formatCode="0.0"/>
  </numFmts>
  <fonts count="44">
    <font>
      <sz val="10"/>
      <name val="Arial"/>
    </font>
    <font>
      <sz val="12"/>
      <color theme="1"/>
      <name val="Calibri"/>
      <family val="2"/>
      <scheme val="minor"/>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b/>
      <sz val="12"/>
      <name val="Comic Sans MS"/>
      <family val="4"/>
    </font>
    <font>
      <b/>
      <sz val="14"/>
      <name val="Arial"/>
      <family val="2"/>
    </font>
    <font>
      <sz val="12"/>
      <name val="Arial MT"/>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color indexed="8"/>
      <name val="Arial"/>
      <family val="2"/>
    </font>
    <font>
      <b/>
      <sz val="11"/>
      <color indexed="63"/>
      <name val="Calibri"/>
      <family val="2"/>
    </font>
    <font>
      <sz val="10"/>
      <name val="Helv"/>
      <family val="2"/>
    </font>
    <font>
      <b/>
      <sz val="18"/>
      <color indexed="56"/>
      <name val="Cambria"/>
      <family val="2"/>
    </font>
    <font>
      <b/>
      <sz val="11"/>
      <color indexed="8"/>
      <name val="Calibri"/>
      <family val="2"/>
    </font>
    <font>
      <sz val="11"/>
      <color indexed="10"/>
      <name val="Calibri"/>
      <family val="2"/>
    </font>
    <font>
      <sz val="8"/>
      <name val="Arial"/>
      <family val="2"/>
    </font>
    <font>
      <u/>
      <sz val="10"/>
      <color theme="10"/>
      <name val="Arial"/>
      <family val="2"/>
    </font>
    <font>
      <u/>
      <sz val="10"/>
      <color theme="11"/>
      <name val="Arial"/>
      <family val="2"/>
    </font>
    <font>
      <sz val="10"/>
      <name val="Arial"/>
      <family val="2"/>
    </font>
    <font>
      <sz val="11"/>
      <name val="Calibri"/>
      <family val="2"/>
      <scheme val="minor"/>
    </font>
    <font>
      <b/>
      <sz val="11"/>
      <name val="Calibri"/>
      <family val="2"/>
      <scheme val="minor"/>
    </font>
    <font>
      <b/>
      <sz val="11"/>
      <color theme="0"/>
      <name val="Calibri"/>
      <family val="2"/>
      <scheme val="minor"/>
    </font>
    <font>
      <sz val="11"/>
      <color indexed="10"/>
      <name val="Calibri"/>
      <family val="2"/>
      <scheme val="minor"/>
    </font>
    <font>
      <b/>
      <sz val="11"/>
      <color rgb="FFFF0000"/>
      <name val="Calibri"/>
      <family val="2"/>
      <scheme val="minor"/>
    </font>
    <font>
      <b/>
      <sz val="14"/>
      <name val="Calibri"/>
      <family val="2"/>
      <scheme val="minor"/>
    </font>
    <font>
      <b/>
      <sz val="12"/>
      <color theme="1"/>
      <name val="Calibri"/>
      <family val="2"/>
      <scheme val="minor"/>
    </font>
    <font>
      <b/>
      <sz val="12"/>
      <color theme="1"/>
      <name val="Trebuchet MS"/>
      <family val="2"/>
    </font>
    <font>
      <sz val="12"/>
      <color theme="1"/>
      <name val="Trebuchet MS"/>
      <family val="2"/>
    </font>
    <font>
      <b/>
      <sz val="11"/>
      <name val="Trebuchet MS"/>
      <family val="2"/>
    </font>
    <font>
      <sz val="11"/>
      <name val="Trebuchet MS"/>
      <family val="2"/>
    </font>
    <font>
      <b/>
      <sz val="11"/>
      <color theme="0"/>
      <name val="Trebuchet MS"/>
      <family val="2"/>
    </font>
    <font>
      <b/>
      <sz val="12"/>
      <color rgb="FF000000"/>
      <name val="Trebuchet MS"/>
      <family val="2"/>
    </font>
    <font>
      <sz val="12"/>
      <color rgb="FF000000"/>
      <name val="Trebuchet MS"/>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7"/>
        <bgColor indexed="8"/>
      </patternFill>
    </fill>
    <fill>
      <patternFill patternType="solid">
        <fgColor indexed="9"/>
        <bgColor indexed="64"/>
      </patternFill>
    </fill>
    <fill>
      <patternFill patternType="solid">
        <fgColor indexed="9"/>
        <bgColor indexed="8"/>
      </patternFill>
    </fill>
    <fill>
      <patternFill patternType="solid">
        <fgColor rgb="FF156BB1"/>
        <bgColor indexed="64"/>
      </patternFill>
    </fill>
    <fill>
      <patternFill patternType="solid">
        <fgColor rgb="FFFF0000"/>
        <bgColor indexed="64"/>
      </patternFill>
    </fill>
    <fill>
      <patternFill patternType="solid">
        <fgColor theme="0"/>
        <bgColor indexed="64"/>
      </patternFill>
    </fill>
    <fill>
      <patternFill patternType="solid">
        <fgColor theme="2"/>
        <bgColor indexed="64"/>
      </patternFill>
    </fill>
  </fills>
  <borders count="4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n">
        <color auto="1"/>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s>
  <cellStyleXfs count="750">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0" fontId="9" fillId="0" borderId="0">
      <alignment horizontal="center"/>
      <protection locked="0"/>
    </xf>
    <xf numFmtId="44" fontId="2" fillId="0" borderId="0" applyFont="0" applyFill="0" applyBorder="0" applyAlignment="0" applyProtection="0"/>
    <xf numFmtId="44" fontId="3" fillId="0" borderId="0" applyFont="0" applyFill="0" applyBorder="0" applyAlignment="0" applyProtection="0"/>
    <xf numFmtId="0" fontId="10" fillId="0" borderId="3">
      <protection locked="0"/>
    </xf>
    <xf numFmtId="166" fontId="11" fillId="0" borderId="0" applyFont="0" applyFill="0" applyBorder="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0" borderId="4" applyNumberFormat="0" applyFill="0" applyAlignment="0" applyProtection="0"/>
    <xf numFmtId="0" fontId="15" fillId="0" borderId="5" applyNumberFormat="0" applyFill="0" applyAlignment="0" applyProtection="0"/>
    <xf numFmtId="0" fontId="16" fillId="0" borderId="6" applyNumberFormat="0" applyFill="0" applyAlignment="0" applyProtection="0"/>
    <xf numFmtId="0" fontId="16" fillId="0" borderId="0" applyNumberFormat="0" applyFill="0" applyBorder="0" applyAlignment="0" applyProtection="0"/>
    <xf numFmtId="0" fontId="17" fillId="7" borderId="1" applyNumberFormat="0" applyAlignment="0" applyProtection="0"/>
    <xf numFmtId="0" fontId="18" fillId="0" borderId="7" applyNumberFormat="0" applyFill="0" applyAlignment="0" applyProtection="0"/>
    <xf numFmtId="0" fontId="19" fillId="22" borderId="0" applyNumberFormat="0" applyBorder="0" applyAlignment="0" applyProtection="0"/>
    <xf numFmtId="0" fontId="20" fillId="0" borderId="0"/>
    <xf numFmtId="0" fontId="2" fillId="23" borderId="8" applyNumberFormat="0" applyFont="0" applyAlignment="0" applyProtection="0"/>
    <xf numFmtId="0" fontId="3" fillId="23" borderId="8" applyNumberFormat="0" applyFont="0" applyAlignment="0" applyProtection="0"/>
    <xf numFmtId="0" fontId="21" fillId="20" borderId="9" applyNumberFormat="0" applyAlignment="0" applyProtection="0"/>
    <xf numFmtId="0" fontId="3" fillId="0" borderId="0"/>
    <xf numFmtId="0" fontId="22" fillId="0" borderId="0"/>
    <xf numFmtId="0" fontId="23" fillId="0" borderId="0" applyNumberFormat="0" applyFill="0" applyBorder="0" applyAlignment="0" applyProtection="0"/>
    <xf numFmtId="0" fontId="24" fillId="0" borderId="10" applyNumberFormat="0" applyFill="0" applyAlignment="0" applyProtection="0"/>
    <xf numFmtId="0" fontId="25"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 fillId="0" borderId="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 fillId="0" borderId="0" applyFont="0" applyFill="0" applyBorder="0" applyAlignment="0" applyProtection="0"/>
    <xf numFmtId="0" fontId="29" fillId="0" borderId="0"/>
    <xf numFmtId="0" fontId="29" fillId="23" borderId="8" applyNumberFormat="0" applyFont="0" applyAlignment="0" applyProtection="0"/>
    <xf numFmtId="0" fontId="2" fillId="23" borderId="8" applyNumberFormat="0" applyFont="0" applyAlignment="0" applyProtection="0"/>
    <xf numFmtId="0" fontId="29" fillId="23" borderId="8" applyNumberFormat="0" applyFont="0" applyAlignment="0" applyProtection="0"/>
    <xf numFmtId="0" fontId="29" fillId="23" borderId="8" applyNumberFormat="0" applyFon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 fillId="0" borderId="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0" borderId="4" applyNumberFormat="0" applyFill="0" applyAlignment="0" applyProtection="0"/>
    <xf numFmtId="0" fontId="15" fillId="0" borderId="5" applyNumberFormat="0" applyFill="0" applyAlignment="0" applyProtection="0"/>
    <xf numFmtId="0" fontId="16" fillId="0" borderId="6" applyNumberFormat="0" applyFill="0" applyAlignment="0" applyProtection="0"/>
    <xf numFmtId="0" fontId="16" fillId="0" borderId="0" applyNumberFormat="0" applyFill="0" applyBorder="0" applyAlignment="0" applyProtection="0"/>
    <xf numFmtId="0" fontId="17" fillId="7" borderId="1" applyNumberFormat="0" applyAlignment="0" applyProtection="0"/>
    <xf numFmtId="0" fontId="18" fillId="0" borderId="7" applyNumberFormat="0" applyFill="0" applyAlignment="0" applyProtection="0"/>
    <xf numFmtId="0" fontId="19"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1" fillId="0" borderId="0"/>
    <xf numFmtId="0" fontId="2" fillId="0" borderId="0"/>
    <xf numFmtId="0" fontId="1" fillId="0" borderId="0"/>
    <xf numFmtId="0" fontId="2" fillId="23" borderId="8" applyNumberFormat="0" applyFont="0" applyAlignment="0" applyProtection="0"/>
    <xf numFmtId="0" fontId="2" fillId="23" borderId="8" applyNumberFormat="0" applyFont="0" applyAlignment="0" applyProtection="0"/>
    <xf numFmtId="0" fontId="2" fillId="23" borderId="8" applyNumberFormat="0" applyFont="0" applyAlignment="0" applyProtection="0"/>
    <xf numFmtId="0" fontId="2" fillId="23" borderId="8" applyNumberFormat="0" applyFont="0" applyAlignment="0" applyProtection="0"/>
    <xf numFmtId="0" fontId="2" fillId="23" borderId="8" applyNumberFormat="0" applyFont="0" applyAlignment="0" applyProtection="0"/>
    <xf numFmtId="0" fontId="2" fillId="23" borderId="8" applyNumberFormat="0" applyFont="0" applyAlignment="0" applyProtection="0"/>
    <xf numFmtId="0" fontId="2" fillId="23" borderId="8" applyNumberFormat="0" applyFont="0" applyAlignment="0" applyProtection="0"/>
    <xf numFmtId="0" fontId="2" fillId="23" borderId="8" applyNumberFormat="0" applyFont="0" applyAlignment="0" applyProtection="0"/>
    <xf numFmtId="0" fontId="2" fillId="23" borderId="8" applyNumberFormat="0" applyFont="0" applyAlignment="0" applyProtection="0"/>
    <xf numFmtId="0" fontId="2" fillId="23" borderId="8" applyNumberFormat="0" applyFont="0" applyAlignment="0" applyProtection="0"/>
    <xf numFmtId="0" fontId="2" fillId="23" borderId="8" applyNumberFormat="0" applyFont="0" applyAlignment="0" applyProtection="0"/>
    <xf numFmtId="0" fontId="2" fillId="23" borderId="8" applyNumberFormat="0" applyFont="0" applyAlignment="0" applyProtection="0"/>
    <xf numFmtId="0" fontId="21" fillId="20" borderId="9" applyNumberFormat="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cellStyleXfs>
  <cellXfs count="241">
    <xf numFmtId="0" fontId="0" fillId="0" borderId="0" xfId="0"/>
    <xf numFmtId="0" fontId="30" fillId="0" borderId="12" xfId="71" applyFont="1" applyBorder="1" applyAlignment="1">
      <alignment horizontal="center"/>
    </xf>
    <xf numFmtId="0" fontId="30" fillId="0" borderId="12" xfId="71" applyFont="1" applyBorder="1"/>
    <xf numFmtId="0" fontId="31" fillId="0" borderId="0" xfId="0" applyFont="1"/>
    <xf numFmtId="165" fontId="31" fillId="0" borderId="0" xfId="0" applyNumberFormat="1" applyFont="1" applyAlignment="1">
      <alignment horizontal="left"/>
    </xf>
    <xf numFmtId="0" fontId="31" fillId="0" borderId="0" xfId="0" applyFont="1" applyAlignment="1"/>
    <xf numFmtId="0" fontId="30" fillId="0" borderId="0" xfId="0" applyFont="1"/>
    <xf numFmtId="164" fontId="31" fillId="0" borderId="0" xfId="0" applyNumberFormat="1" applyFont="1" applyBorder="1"/>
    <xf numFmtId="164" fontId="30" fillId="0" borderId="0" xfId="0" applyNumberFormat="1" applyFont="1"/>
    <xf numFmtId="0" fontId="30" fillId="0" borderId="0" xfId="0" applyFont="1" applyAlignment="1">
      <alignment horizontal="center"/>
    </xf>
    <xf numFmtId="0" fontId="30" fillId="0" borderId="12" xfId="0" applyFont="1" applyFill="1" applyBorder="1" applyAlignment="1">
      <alignment horizontal="center"/>
    </xf>
    <xf numFmtId="0" fontId="30" fillId="0" borderId="0" xfId="0" applyFont="1" applyFill="1"/>
    <xf numFmtId="0" fontId="30" fillId="0" borderId="16" xfId="0" applyFont="1" applyBorder="1"/>
    <xf numFmtId="0" fontId="30" fillId="0" borderId="12" xfId="0" applyFont="1" applyBorder="1" applyAlignment="1">
      <alignment horizontal="center"/>
    </xf>
    <xf numFmtId="0" fontId="30" fillId="0" borderId="12" xfId="0" applyFont="1" applyBorder="1"/>
    <xf numFmtId="0" fontId="30" fillId="0" borderId="13" xfId="0" applyFont="1" applyBorder="1"/>
    <xf numFmtId="0" fontId="32" fillId="27" borderId="11" xfId="0" applyFont="1" applyFill="1" applyBorder="1" applyAlignment="1">
      <alignment horizontal="center"/>
    </xf>
    <xf numFmtId="0" fontId="31" fillId="0" borderId="12" xfId="0" applyFont="1" applyFill="1" applyBorder="1" applyAlignment="1">
      <alignment horizontal="center"/>
    </xf>
    <xf numFmtId="0" fontId="31" fillId="0" borderId="12" xfId="0" applyFont="1" applyFill="1" applyBorder="1"/>
    <xf numFmtId="164" fontId="31" fillId="0" borderId="12" xfId="0" applyNumberFormat="1" applyFont="1" applyFill="1" applyBorder="1" applyAlignment="1">
      <alignment horizontal="right"/>
    </xf>
    <xf numFmtId="0" fontId="31" fillId="0" borderId="0" xfId="0" applyFont="1" applyFill="1"/>
    <xf numFmtId="0" fontId="30" fillId="0" borderId="12" xfId="0" applyFont="1" applyFill="1" applyBorder="1"/>
    <xf numFmtId="164" fontId="30" fillId="0" borderId="12" xfId="0" applyNumberFormat="1" applyFont="1" applyFill="1" applyBorder="1" applyAlignment="1">
      <alignment horizontal="right"/>
    </xf>
    <xf numFmtId="0" fontId="30" fillId="0" borderId="11" xfId="0" applyFont="1" applyBorder="1" applyAlignment="1">
      <alignment horizontal="center"/>
    </xf>
    <xf numFmtId="164" fontId="30" fillId="0" borderId="11" xfId="0" applyNumberFormat="1" applyFont="1" applyFill="1" applyBorder="1" applyAlignment="1">
      <alignment vertical="center"/>
    </xf>
    <xf numFmtId="164" fontId="30" fillId="0" borderId="12" xfId="0" applyNumberFormat="1" applyFont="1" applyFill="1" applyBorder="1" applyAlignment="1">
      <alignment vertical="center"/>
    </xf>
    <xf numFmtId="164" fontId="30" fillId="0" borderId="11" xfId="0" applyNumberFormat="1" applyFont="1" applyFill="1" applyBorder="1"/>
    <xf numFmtId="0" fontId="30" fillId="0" borderId="11" xfId="0" applyFont="1" applyBorder="1" applyAlignment="1">
      <alignment vertical="center"/>
    </xf>
    <xf numFmtId="0" fontId="30" fillId="0" borderId="12" xfId="0" applyFont="1" applyBorder="1" applyAlignment="1">
      <alignment vertical="center"/>
    </xf>
    <xf numFmtId="164" fontId="30" fillId="0" borderId="12" xfId="0" applyNumberFormat="1" applyFont="1" applyFill="1" applyBorder="1"/>
    <xf numFmtId="164" fontId="30" fillId="0" borderId="13" xfId="0" applyNumberFormat="1" applyFont="1" applyBorder="1"/>
    <xf numFmtId="164" fontId="30" fillId="0" borderId="12" xfId="0" applyNumberFormat="1" applyFont="1" applyBorder="1"/>
    <xf numFmtId="164" fontId="32" fillId="27" borderId="11" xfId="0" applyNumberFormat="1" applyFont="1" applyFill="1" applyBorder="1" applyAlignment="1">
      <alignment horizontal="center"/>
    </xf>
    <xf numFmtId="0" fontId="30" fillId="0" borderId="11" xfId="0" applyFont="1" applyBorder="1" applyAlignment="1">
      <alignment horizontal="center" vertical="center"/>
    </xf>
    <xf numFmtId="164" fontId="30" fillId="0" borderId="12" xfId="71" applyNumberFormat="1" applyFont="1" applyBorder="1"/>
    <xf numFmtId="3" fontId="30" fillId="0" borderId="12" xfId="29" applyNumberFormat="1" applyFont="1" applyBorder="1" applyAlignment="1">
      <alignment horizontal="right"/>
    </xf>
    <xf numFmtId="0" fontId="30" fillId="0" borderId="11" xfId="71" applyFont="1" applyBorder="1" applyAlignment="1">
      <alignment horizontal="center"/>
    </xf>
    <xf numFmtId="0" fontId="30" fillId="0" borderId="14" xfId="0" applyFont="1" applyBorder="1"/>
    <xf numFmtId="0" fontId="30" fillId="0" borderId="11" xfId="0" applyFont="1" applyBorder="1"/>
    <xf numFmtId="164" fontId="30" fillId="0" borderId="11" xfId="0" applyNumberFormat="1" applyFont="1" applyBorder="1"/>
    <xf numFmtId="0" fontId="31" fillId="0" borderId="11" xfId="0" applyFont="1" applyBorder="1"/>
    <xf numFmtId="0" fontId="31" fillId="0" borderId="11" xfId="0" applyFont="1" applyBorder="1" applyAlignment="1" applyProtection="1">
      <alignment wrapText="1"/>
      <protection locked="0"/>
    </xf>
    <xf numFmtId="0" fontId="30" fillId="0" borderId="11" xfId="0" applyFont="1" applyBorder="1" applyAlignment="1" applyProtection="1">
      <alignment wrapText="1"/>
      <protection locked="0"/>
    </xf>
    <xf numFmtId="44" fontId="30" fillId="0" borderId="11" xfId="29" applyFont="1" applyFill="1" applyBorder="1" applyProtection="1"/>
    <xf numFmtId="9" fontId="31" fillId="0" borderId="11" xfId="0" applyNumberFormat="1" applyFont="1" applyBorder="1" applyAlignment="1" applyProtection="1">
      <alignment horizontal="center"/>
      <protection locked="0"/>
    </xf>
    <xf numFmtId="0" fontId="31" fillId="0" borderId="11" xfId="0" applyFont="1" applyBorder="1" applyProtection="1">
      <protection locked="0"/>
    </xf>
    <xf numFmtId="164" fontId="31" fillId="0" borderId="11" xfId="0" applyNumberFormat="1" applyFont="1" applyFill="1" applyBorder="1" applyProtection="1"/>
    <xf numFmtId="164" fontId="30" fillId="0" borderId="17" xfId="0" applyNumberFormat="1" applyFont="1" applyBorder="1"/>
    <xf numFmtId="164" fontId="30" fillId="0" borderId="11" xfId="0" applyNumberFormat="1" applyFont="1" applyBorder="1" applyAlignment="1">
      <alignment vertical="center"/>
    </xf>
    <xf numFmtId="0" fontId="31" fillId="0" borderId="11" xfId="71" applyFont="1" applyBorder="1"/>
    <xf numFmtId="3" fontId="30" fillId="0" borderId="11" xfId="29" applyNumberFormat="1" applyFont="1" applyBorder="1" applyAlignment="1">
      <alignment horizontal="right"/>
    </xf>
    <xf numFmtId="0" fontId="30" fillId="0" borderId="15" xfId="0" applyFont="1" applyBorder="1"/>
    <xf numFmtId="0" fontId="30" fillId="0" borderId="11" xfId="71" applyFont="1" applyBorder="1"/>
    <xf numFmtId="164" fontId="30" fillId="0" borderId="11" xfId="71" applyNumberFormat="1" applyFont="1" applyBorder="1"/>
    <xf numFmtId="0" fontId="31" fillId="0" borderId="12" xfId="71" applyFont="1" applyBorder="1"/>
    <xf numFmtId="0" fontId="31" fillId="0" borderId="12" xfId="0" applyFont="1" applyBorder="1"/>
    <xf numFmtId="0" fontId="31" fillId="0" borderId="15" xfId="0" applyFont="1" applyFill="1" applyBorder="1"/>
    <xf numFmtId="164" fontId="31" fillId="0" borderId="11" xfId="0" applyNumberFormat="1" applyFont="1" applyBorder="1"/>
    <xf numFmtId="0" fontId="30" fillId="0" borderId="11" xfId="0" applyFont="1" applyBorder="1" applyAlignment="1" applyProtection="1">
      <alignment horizontal="center"/>
      <protection locked="0"/>
    </xf>
    <xf numFmtId="0" fontId="31" fillId="0" borderId="11" xfId="0" applyFont="1" applyBorder="1" applyAlignment="1" applyProtection="1">
      <alignment horizontal="right"/>
      <protection locked="0"/>
    </xf>
    <xf numFmtId="3" fontId="31" fillId="0" borderId="12" xfId="29" applyNumberFormat="1" applyFont="1" applyBorder="1" applyAlignment="1">
      <alignment horizontal="right"/>
    </xf>
    <xf numFmtId="0" fontId="30" fillId="0" borderId="11" xfId="0" applyFont="1" applyBorder="1" applyAlignment="1">
      <alignment wrapText="1"/>
    </xf>
    <xf numFmtId="164" fontId="31" fillId="0" borderId="12" xfId="0" applyNumberFormat="1" applyFont="1" applyBorder="1"/>
    <xf numFmtId="164" fontId="30" fillId="0" borderId="12" xfId="71" applyNumberFormat="1" applyFont="1" applyBorder="1" applyAlignment="1">
      <alignment horizontal="right"/>
    </xf>
    <xf numFmtId="164" fontId="30" fillId="0" borderId="11" xfId="0" applyNumberFormat="1" applyFont="1" applyBorder="1" applyAlignment="1">
      <alignment horizontal="right"/>
    </xf>
    <xf numFmtId="0" fontId="30" fillId="0" borderId="0" xfId="0" applyFont="1" applyBorder="1"/>
    <xf numFmtId="3" fontId="30" fillId="0" borderId="0" xfId="29" applyNumberFormat="1" applyFont="1" applyAlignment="1">
      <alignment horizontal="center"/>
    </xf>
    <xf numFmtId="3" fontId="30" fillId="0" borderId="0" xfId="0" applyNumberFormat="1" applyFont="1"/>
    <xf numFmtId="167" fontId="31" fillId="0" borderId="0" xfId="29" applyNumberFormat="1" applyFont="1"/>
    <xf numFmtId="0" fontId="31" fillId="0" borderId="12" xfId="0" applyFont="1" applyBorder="1" applyAlignment="1">
      <alignment horizontal="center"/>
    </xf>
    <xf numFmtId="0" fontId="30" fillId="0" borderId="12" xfId="140" applyFont="1" applyBorder="1" applyAlignment="1">
      <alignment horizontal="center"/>
    </xf>
    <xf numFmtId="0" fontId="30" fillId="0" borderId="12" xfId="140" applyFont="1" applyBorder="1"/>
    <xf numFmtId="3" fontId="30" fillId="0" borderId="12" xfId="0" applyNumberFormat="1" applyFont="1" applyBorder="1"/>
    <xf numFmtId="164" fontId="31" fillId="0" borderId="12" xfId="29" applyNumberFormat="1" applyFont="1" applyBorder="1" applyAlignment="1">
      <alignment horizontal="right"/>
    </xf>
    <xf numFmtId="164" fontId="30" fillId="0" borderId="12" xfId="29" applyNumberFormat="1" applyFont="1" applyBorder="1" applyAlignment="1">
      <alignment horizontal="right"/>
    </xf>
    <xf numFmtId="0" fontId="30" fillId="0" borderId="12" xfId="0" applyFont="1" applyBorder="1" applyAlignment="1">
      <alignment horizontal="left"/>
    </xf>
    <xf numFmtId="0" fontId="31" fillId="0" borderId="12" xfId="0" applyFont="1" applyBorder="1" applyAlignment="1" applyProtection="1">
      <alignment wrapText="1"/>
      <protection locked="0"/>
    </xf>
    <xf numFmtId="0" fontId="30" fillId="0" borderId="12" xfId="0" applyFont="1" applyBorder="1" applyAlignment="1" applyProtection="1">
      <alignment wrapText="1"/>
      <protection locked="0"/>
    </xf>
    <xf numFmtId="0" fontId="31" fillId="0" borderId="12" xfId="0" applyFont="1" applyBorder="1" applyProtection="1">
      <protection locked="0"/>
    </xf>
    <xf numFmtId="0" fontId="31" fillId="0" borderId="12" xfId="0" applyFont="1" applyBorder="1" applyAlignment="1" applyProtection="1">
      <alignment horizontal="right"/>
      <protection locked="0"/>
    </xf>
    <xf numFmtId="1" fontId="30" fillId="0" borderId="0" xfId="29" applyNumberFormat="1" applyFont="1" applyAlignment="1">
      <alignment horizontal="center"/>
    </xf>
    <xf numFmtId="1" fontId="30" fillId="0" borderId="0" xfId="0" applyNumberFormat="1" applyFont="1"/>
    <xf numFmtId="1" fontId="30" fillId="0" borderId="0" xfId="29" applyNumberFormat="1" applyFont="1" applyFill="1" applyBorder="1" applyAlignment="1">
      <alignment horizontal="center"/>
    </xf>
    <xf numFmtId="1" fontId="30" fillId="0" borderId="0" xfId="0" applyNumberFormat="1" applyFont="1" applyFill="1" applyBorder="1"/>
    <xf numFmtId="164" fontId="30" fillId="0" borderId="0" xfId="0" applyNumberFormat="1" applyFont="1" applyFill="1" applyBorder="1"/>
    <xf numFmtId="0" fontId="30" fillId="0" borderId="0" xfId="0" applyFont="1" applyFill="1" applyBorder="1"/>
    <xf numFmtId="164" fontId="31" fillId="24" borderId="12" xfId="29" applyNumberFormat="1" applyFont="1" applyFill="1" applyBorder="1" applyAlignment="1">
      <alignment horizontal="right"/>
    </xf>
    <xf numFmtId="164" fontId="31" fillId="24" borderId="12" xfId="29" applyNumberFormat="1" applyFont="1" applyFill="1" applyBorder="1" applyAlignment="1">
      <alignment horizontal="center"/>
    </xf>
    <xf numFmtId="0" fontId="31" fillId="25" borderId="12" xfId="0" applyFont="1" applyFill="1" applyBorder="1" applyAlignment="1">
      <alignment horizontal="center"/>
    </xf>
    <xf numFmtId="0" fontId="31" fillId="25" borderId="12" xfId="0" applyFont="1" applyFill="1" applyBorder="1"/>
    <xf numFmtId="164" fontId="31" fillId="25" borderId="12" xfId="0" applyNumberFormat="1" applyFont="1" applyFill="1" applyBorder="1" applyAlignment="1">
      <alignment horizontal="right"/>
    </xf>
    <xf numFmtId="164" fontId="31" fillId="26" borderId="12" xfId="29" applyNumberFormat="1" applyFont="1" applyFill="1" applyBorder="1" applyAlignment="1">
      <alignment horizontal="right"/>
    </xf>
    <xf numFmtId="164" fontId="31" fillId="26" borderId="12" xfId="29" applyNumberFormat="1" applyFont="1" applyFill="1" applyBorder="1" applyAlignment="1">
      <alignment horizontal="center"/>
    </xf>
    <xf numFmtId="0" fontId="30" fillId="25" borderId="12" xfId="0" applyFont="1" applyFill="1" applyBorder="1" applyAlignment="1">
      <alignment horizontal="center"/>
    </xf>
    <xf numFmtId="164" fontId="30" fillId="25" borderId="12" xfId="0" applyNumberFormat="1" applyFont="1" applyFill="1" applyBorder="1" applyAlignment="1">
      <alignment horizontal="right"/>
    </xf>
    <xf numFmtId="0" fontId="30" fillId="0" borderId="12" xfId="0" applyNumberFormat="1" applyFont="1" applyFill="1" applyBorder="1"/>
    <xf numFmtId="0" fontId="30" fillId="0" borderId="12" xfId="29" applyNumberFormat="1" applyFont="1" applyFill="1" applyBorder="1" applyAlignment="1">
      <alignment horizontal="right"/>
    </xf>
    <xf numFmtId="0" fontId="33" fillId="0" borderId="12" xfId="0" applyNumberFormat="1" applyFont="1" applyFill="1" applyBorder="1"/>
    <xf numFmtId="0" fontId="33" fillId="0" borderId="12" xfId="0" applyFont="1" applyFill="1" applyBorder="1" applyAlignment="1">
      <alignment horizontal="center"/>
    </xf>
    <xf numFmtId="0" fontId="33" fillId="0" borderId="12" xfId="0" applyFont="1" applyFill="1" applyBorder="1"/>
    <xf numFmtId="164" fontId="33" fillId="0" borderId="12" xfId="0" applyNumberFormat="1" applyFont="1" applyFill="1" applyBorder="1"/>
    <xf numFmtId="0" fontId="31" fillId="0" borderId="12" xfId="0" applyNumberFormat="1" applyFont="1" applyFill="1" applyBorder="1"/>
    <xf numFmtId="0" fontId="31" fillId="0" borderId="12" xfId="29" applyNumberFormat="1" applyFont="1" applyFill="1" applyBorder="1" applyAlignment="1">
      <alignment horizontal="right"/>
    </xf>
    <xf numFmtId="0" fontId="30" fillId="0" borderId="12" xfId="0" applyFont="1" applyBorder="1" applyAlignment="1">
      <alignment wrapText="1"/>
    </xf>
    <xf numFmtId="164" fontId="31" fillId="0" borderId="12" xfId="0" applyNumberFormat="1" applyFont="1" applyFill="1" applyBorder="1"/>
    <xf numFmtId="0" fontId="30" fillId="24" borderId="12" xfId="29" applyNumberFormat="1" applyFont="1" applyFill="1" applyBorder="1" applyAlignment="1">
      <alignment horizontal="right"/>
    </xf>
    <xf numFmtId="0" fontId="31" fillId="24" borderId="12" xfId="29" applyNumberFormat="1" applyFont="1" applyFill="1" applyBorder="1" applyAlignment="1">
      <alignment horizontal="right"/>
    </xf>
    <xf numFmtId="0" fontId="31" fillId="24" borderId="12" xfId="29" applyNumberFormat="1" applyFont="1" applyFill="1" applyBorder="1" applyAlignment="1">
      <alignment horizontal="left"/>
    </xf>
    <xf numFmtId="168" fontId="30" fillId="0" borderId="0" xfId="0" applyNumberFormat="1" applyFont="1"/>
    <xf numFmtId="0" fontId="34" fillId="0" borderId="0" xfId="0" applyFont="1"/>
    <xf numFmtId="0" fontId="30" fillId="0" borderId="11" xfId="0" applyFont="1" applyBorder="1" applyAlignment="1">
      <alignment horizontal="center" vertical="top" wrapText="1"/>
    </xf>
    <xf numFmtId="164" fontId="30" fillId="0" borderId="11" xfId="0" applyNumberFormat="1" applyFont="1" applyBorder="1" applyAlignment="1">
      <alignment vertical="top" wrapText="1"/>
    </xf>
    <xf numFmtId="0" fontId="31" fillId="0" borderId="15" xfId="0" applyFont="1" applyFill="1" applyBorder="1" applyAlignment="1">
      <alignment wrapText="1"/>
    </xf>
    <xf numFmtId="0" fontId="31" fillId="0" borderId="0" xfId="0" applyFont="1" applyFill="1" applyAlignment="1">
      <alignment wrapText="1"/>
    </xf>
    <xf numFmtId="0" fontId="30" fillId="0" borderId="14" xfId="0" applyFont="1" applyBorder="1" applyAlignment="1">
      <alignment horizontal="center"/>
    </xf>
    <xf numFmtId="0" fontId="31" fillId="0" borderId="12" xfId="0" applyFont="1" applyBorder="1" applyAlignment="1">
      <alignment horizontal="right"/>
    </xf>
    <xf numFmtId="0" fontId="35" fillId="0" borderId="0" xfId="0" applyFont="1"/>
    <xf numFmtId="0" fontId="35" fillId="0" borderId="0" xfId="0" applyFont="1" applyAlignment="1">
      <alignment horizontal="left"/>
    </xf>
    <xf numFmtId="0" fontId="31" fillId="0" borderId="13" xfId="0" applyFont="1" applyBorder="1"/>
    <xf numFmtId="0" fontId="31" fillId="0" borderId="11" xfId="0" applyFont="1" applyBorder="1" applyAlignment="1">
      <alignment horizontal="right"/>
    </xf>
    <xf numFmtId="164" fontId="30" fillId="0" borderId="13" xfId="0" applyNumberFormat="1" applyFont="1" applyFill="1" applyBorder="1"/>
    <xf numFmtId="0" fontId="30" fillId="0" borderId="14" xfId="0" applyFont="1" applyFill="1" applyBorder="1" applyAlignment="1">
      <alignment horizontal="center"/>
    </xf>
    <xf numFmtId="0" fontId="30" fillId="0" borderId="13" xfId="71" applyFont="1" applyBorder="1"/>
    <xf numFmtId="164" fontId="30" fillId="0" borderId="13" xfId="71" applyNumberFormat="1" applyFont="1" applyBorder="1"/>
    <xf numFmtId="0" fontId="32" fillId="28" borderId="11" xfId="0" applyFont="1" applyFill="1" applyBorder="1" applyAlignment="1">
      <alignment horizontal="center"/>
    </xf>
    <xf numFmtId="0" fontId="32" fillId="28" borderId="12" xfId="0" applyFont="1" applyFill="1" applyBorder="1" applyAlignment="1">
      <alignment horizontal="center"/>
    </xf>
    <xf numFmtId="164" fontId="32" fillId="28" borderId="11" xfId="0" applyNumberFormat="1" applyFont="1" applyFill="1" applyBorder="1" applyAlignment="1">
      <alignment horizontal="center"/>
    </xf>
    <xf numFmtId="0" fontId="36" fillId="0" borderId="0" xfId="0" applyFont="1" applyAlignment="1"/>
    <xf numFmtId="0" fontId="32" fillId="28" borderId="11" xfId="0" applyFont="1" applyFill="1" applyBorder="1" applyAlignment="1">
      <alignment horizontal="left"/>
    </xf>
    <xf numFmtId="0" fontId="36" fillId="0" borderId="0" xfId="0" applyFont="1" applyFill="1" applyAlignment="1"/>
    <xf numFmtId="164" fontId="32" fillId="28" borderId="12" xfId="0" applyNumberFormat="1" applyFont="1" applyFill="1" applyBorder="1" applyAlignment="1">
      <alignment horizontal="center"/>
    </xf>
    <xf numFmtId="164" fontId="31" fillId="0" borderId="12" xfId="0" applyNumberFormat="1" applyFont="1" applyFill="1" applyBorder="1" applyProtection="1"/>
    <xf numFmtId="164" fontId="39" fillId="0" borderId="0" xfId="0" applyNumberFormat="1" applyFont="1" applyBorder="1"/>
    <xf numFmtId="0" fontId="40" fillId="0" borderId="0" xfId="0" applyFont="1"/>
    <xf numFmtId="164" fontId="40" fillId="0" borderId="0" xfId="0" applyNumberFormat="1" applyFont="1"/>
    <xf numFmtId="0" fontId="39" fillId="0" borderId="0" xfId="0" applyFont="1"/>
    <xf numFmtId="0" fontId="37" fillId="0" borderId="0" xfId="0" applyFont="1" applyAlignment="1"/>
    <xf numFmtId="0" fontId="39" fillId="0" borderId="0" xfId="0" applyFont="1" applyAlignment="1"/>
    <xf numFmtId="0" fontId="41" fillId="28" borderId="11" xfId="0" applyFont="1" applyFill="1" applyBorder="1" applyAlignment="1">
      <alignment horizontal="center"/>
    </xf>
    <xf numFmtId="0" fontId="41" fillId="28" borderId="12" xfId="0" applyFont="1" applyFill="1" applyBorder="1" applyAlignment="1">
      <alignment horizontal="center"/>
    </xf>
    <xf numFmtId="164" fontId="41" fillId="28" borderId="11" xfId="0" applyNumberFormat="1" applyFont="1" applyFill="1" applyBorder="1" applyAlignment="1">
      <alignment horizontal="center"/>
    </xf>
    <xf numFmtId="164" fontId="41" fillId="28" borderId="12" xfId="0" applyNumberFormat="1" applyFont="1" applyFill="1" applyBorder="1" applyAlignment="1">
      <alignment horizontal="center"/>
    </xf>
    <xf numFmtId="0" fontId="40" fillId="0" borderId="11" xfId="0" applyFont="1" applyBorder="1" applyAlignment="1">
      <alignment horizontal="center" vertical="center"/>
    </xf>
    <xf numFmtId="0" fontId="40" fillId="0" borderId="11" xfId="0" applyFont="1" applyBorder="1" applyAlignment="1">
      <alignment vertical="center"/>
    </xf>
    <xf numFmtId="0" fontId="40" fillId="0" borderId="12" xfId="0" applyFont="1" applyBorder="1" applyAlignment="1">
      <alignment vertical="center"/>
    </xf>
    <xf numFmtId="164" fontId="40" fillId="0" borderId="11" xfId="0" applyNumberFormat="1" applyFont="1" applyFill="1" applyBorder="1" applyAlignment="1">
      <alignment vertical="center"/>
    </xf>
    <xf numFmtId="164" fontId="40" fillId="0" borderId="12" xfId="0" applyNumberFormat="1" applyFont="1" applyFill="1" applyBorder="1" applyAlignment="1">
      <alignment vertical="center"/>
    </xf>
    <xf numFmtId="164" fontId="40" fillId="0" borderId="11" xfId="0" applyNumberFormat="1" applyFont="1" applyBorder="1" applyAlignment="1">
      <alignment vertical="center"/>
    </xf>
    <xf numFmtId="0" fontId="39" fillId="0" borderId="0" xfId="0" applyFont="1" applyFill="1"/>
    <xf numFmtId="0" fontId="39" fillId="0" borderId="12" xfId="71" applyFont="1" applyBorder="1"/>
    <xf numFmtId="3" fontId="40" fillId="0" borderId="11" xfId="29" applyNumberFormat="1" applyFont="1" applyBorder="1" applyAlignment="1">
      <alignment horizontal="right"/>
    </xf>
    <xf numFmtId="3" fontId="40" fillId="0" borderId="12" xfId="29" applyNumberFormat="1" applyFont="1" applyBorder="1" applyAlignment="1">
      <alignment horizontal="right"/>
    </xf>
    <xf numFmtId="164" fontId="40" fillId="0" borderId="12" xfId="71" applyNumberFormat="1" applyFont="1" applyBorder="1"/>
    <xf numFmtId="0" fontId="40" fillId="0" borderId="0" xfId="0" applyFont="1" applyBorder="1"/>
    <xf numFmtId="0" fontId="40" fillId="0" borderId="11" xfId="71" applyFont="1" applyBorder="1" applyAlignment="1">
      <alignment horizontal="center"/>
    </xf>
    <xf numFmtId="0" fontId="40" fillId="0" borderId="11" xfId="71" applyFont="1" applyBorder="1"/>
    <xf numFmtId="0" fontId="40" fillId="0" borderId="12" xfId="71" applyFont="1" applyBorder="1"/>
    <xf numFmtId="164" fontId="40" fillId="0" borderId="11" xfId="71" applyNumberFormat="1" applyFont="1" applyBorder="1"/>
    <xf numFmtId="0" fontId="40" fillId="0" borderId="12" xfId="71" applyFont="1" applyBorder="1" applyAlignment="1">
      <alignment horizontal="center"/>
    </xf>
    <xf numFmtId="0" fontId="40" fillId="0" borderId="13" xfId="71" applyFont="1" applyBorder="1"/>
    <xf numFmtId="164" fontId="40" fillId="0" borderId="13" xfId="71" applyNumberFormat="1" applyFont="1" applyBorder="1"/>
    <xf numFmtId="164" fontId="40" fillId="0" borderId="12" xfId="0" applyNumberFormat="1" applyFont="1" applyFill="1" applyBorder="1"/>
    <xf numFmtId="0" fontId="40" fillId="0" borderId="12" xfId="0" applyFont="1" applyBorder="1" applyAlignment="1">
      <alignment horizontal="center"/>
    </xf>
    <xf numFmtId="0" fontId="40" fillId="0" borderId="12" xfId="0" applyFont="1" applyBorder="1"/>
    <xf numFmtId="0" fontId="40" fillId="0" borderId="13" xfId="0" applyFont="1" applyBorder="1"/>
    <xf numFmtId="164" fontId="40" fillId="0" borderId="13" xfId="0" applyNumberFormat="1" applyFont="1" applyBorder="1"/>
    <xf numFmtId="0" fontId="40" fillId="0" borderId="11" xfId="0" applyFont="1" applyBorder="1" applyAlignment="1">
      <alignment horizontal="center"/>
    </xf>
    <xf numFmtId="0" fontId="39" fillId="0" borderId="11" xfId="0" applyFont="1" applyBorder="1"/>
    <xf numFmtId="0" fontId="39" fillId="0" borderId="12" xfId="0" applyFont="1" applyBorder="1"/>
    <xf numFmtId="164" fontId="40" fillId="0" borderId="11" xfId="0" applyNumberFormat="1" applyFont="1" applyFill="1" applyBorder="1"/>
    <xf numFmtId="0" fontId="39" fillId="0" borderId="13" xfId="0" applyFont="1" applyBorder="1"/>
    <xf numFmtId="164" fontId="40" fillId="0" borderId="13" xfId="0" applyNumberFormat="1" applyFont="1" applyFill="1" applyBorder="1"/>
    <xf numFmtId="0" fontId="40" fillId="0" borderId="11" xfId="0" applyFont="1" applyBorder="1"/>
    <xf numFmtId="164" fontId="40" fillId="0" borderId="11" xfId="0" applyNumberFormat="1" applyFont="1" applyBorder="1"/>
    <xf numFmtId="164" fontId="40" fillId="0" borderId="12" xfId="0" applyNumberFormat="1" applyFont="1" applyBorder="1"/>
    <xf numFmtId="0" fontId="40" fillId="0" borderId="16" xfId="0" applyFont="1" applyBorder="1"/>
    <xf numFmtId="0" fontId="39" fillId="0" borderId="11" xfId="0" applyFont="1" applyBorder="1" applyAlignment="1">
      <alignment horizontal="right"/>
    </xf>
    <xf numFmtId="164" fontId="39" fillId="0" borderId="12" xfId="0" applyNumberFormat="1" applyFont="1" applyBorder="1"/>
    <xf numFmtId="0" fontId="39" fillId="0" borderId="11" xfId="0" applyFont="1" applyBorder="1" applyAlignment="1" applyProtection="1">
      <alignment wrapText="1"/>
      <protection locked="0"/>
    </xf>
    <xf numFmtId="0" fontId="39" fillId="0" borderId="12" xfId="0" applyFont="1" applyBorder="1" applyAlignment="1" applyProtection="1">
      <alignment wrapText="1"/>
      <protection locked="0"/>
    </xf>
    <xf numFmtId="0" fontId="40" fillId="0" borderId="11" xfId="0" applyFont="1" applyBorder="1" applyAlignment="1" applyProtection="1">
      <alignment wrapText="1"/>
      <protection locked="0"/>
    </xf>
    <xf numFmtId="0" fontId="40" fillId="0" borderId="12" xfId="0" applyFont="1" applyBorder="1" applyAlignment="1" applyProtection="1">
      <alignment wrapText="1"/>
      <protection locked="0"/>
    </xf>
    <xf numFmtId="9" fontId="39" fillId="0" borderId="11" xfId="0" applyNumberFormat="1" applyFont="1" applyBorder="1" applyAlignment="1" applyProtection="1">
      <alignment horizontal="center"/>
      <protection locked="0"/>
    </xf>
    <xf numFmtId="0" fontId="39" fillId="0" borderId="11" xfId="0" applyFont="1" applyBorder="1" applyAlignment="1" applyProtection="1">
      <alignment horizontal="right"/>
      <protection locked="0"/>
    </xf>
    <xf numFmtId="0" fontId="39" fillId="0" borderId="12" xfId="0" applyFont="1" applyBorder="1" applyProtection="1">
      <protection locked="0"/>
    </xf>
    <xf numFmtId="164" fontId="39" fillId="0" borderId="11" xfId="0" applyNumberFormat="1" applyFont="1" applyFill="1" applyBorder="1" applyProtection="1"/>
    <xf numFmtId="164" fontId="39" fillId="0" borderId="12" xfId="0" applyNumberFormat="1" applyFont="1" applyFill="1" applyBorder="1" applyProtection="1"/>
    <xf numFmtId="0" fontId="41" fillId="27" borderId="11" xfId="0" applyFont="1" applyFill="1" applyBorder="1" applyAlignment="1">
      <alignment horizontal="center"/>
    </xf>
    <xf numFmtId="0" fontId="41" fillId="27" borderId="12" xfId="0" applyFont="1" applyFill="1" applyBorder="1" applyAlignment="1">
      <alignment horizontal="center"/>
    </xf>
    <xf numFmtId="164" fontId="41" fillId="27" borderId="11" xfId="0" applyNumberFormat="1" applyFont="1" applyFill="1" applyBorder="1" applyAlignment="1">
      <alignment horizontal="center"/>
    </xf>
    <xf numFmtId="164" fontId="41" fillId="27" borderId="12" xfId="0" applyNumberFormat="1" applyFont="1" applyFill="1" applyBorder="1" applyAlignment="1">
      <alignment horizontal="center"/>
    </xf>
    <xf numFmtId="0" fontId="40" fillId="0" borderId="11" xfId="0" applyFont="1" applyBorder="1" applyAlignment="1" applyProtection="1">
      <alignment horizontal="center"/>
      <protection locked="0"/>
    </xf>
    <xf numFmtId="0" fontId="39" fillId="0" borderId="12" xfId="0" applyFont="1" applyBorder="1" applyAlignment="1" applyProtection="1">
      <alignment horizontal="right"/>
      <protection locked="0"/>
    </xf>
    <xf numFmtId="0" fontId="37" fillId="0" borderId="0" xfId="0" applyFont="1" applyAlignment="1">
      <alignment vertical="top"/>
    </xf>
    <xf numFmtId="0" fontId="38" fillId="0" borderId="0" xfId="0" applyFont="1" applyAlignment="1">
      <alignment vertical="top"/>
    </xf>
    <xf numFmtId="0" fontId="38" fillId="0" borderId="0" xfId="0" applyFont="1"/>
    <xf numFmtId="0" fontId="38" fillId="29" borderId="0" xfId="0" applyFont="1" applyFill="1"/>
    <xf numFmtId="0" fontId="38" fillId="0" borderId="0" xfId="0" applyFont="1" applyAlignment="1"/>
    <xf numFmtId="0" fontId="43" fillId="0" borderId="30" xfId="0" applyFont="1" applyFill="1" applyBorder="1" applyAlignment="1">
      <alignment vertical="top" wrapText="1"/>
    </xf>
    <xf numFmtId="0" fontId="38" fillId="0" borderId="30" xfId="0" applyFont="1" applyFill="1" applyBorder="1" applyAlignment="1">
      <alignment vertical="top"/>
    </xf>
    <xf numFmtId="44" fontId="38" fillId="0" borderId="30" xfId="29" applyFont="1" applyFill="1" applyBorder="1" applyAlignment="1">
      <alignment vertical="top"/>
    </xf>
    <xf numFmtId="0" fontId="38" fillId="0" borderId="30" xfId="0" applyFont="1" applyBorder="1" applyAlignment="1">
      <alignment vertical="top"/>
    </xf>
    <xf numFmtId="0" fontId="38" fillId="0" borderId="30" xfId="0" applyFont="1" applyBorder="1"/>
    <xf numFmtId="0" fontId="30" fillId="0" borderId="13" xfId="0" applyFont="1" applyBorder="1" applyAlignment="1">
      <alignment horizontal="left"/>
    </xf>
    <xf numFmtId="0" fontId="37" fillId="30" borderId="30" xfId="0" applyFont="1" applyFill="1" applyBorder="1" applyAlignment="1">
      <alignment vertical="top"/>
    </xf>
    <xf numFmtId="0" fontId="37" fillId="30" borderId="30" xfId="0" applyFont="1" applyFill="1" applyBorder="1" applyAlignment="1">
      <alignment horizontal="left" vertical="top" wrapText="1"/>
    </xf>
    <xf numFmtId="0" fontId="38" fillId="30" borderId="30" xfId="0" applyFont="1" applyFill="1" applyBorder="1" applyAlignment="1">
      <alignment horizontal="left" vertical="top" wrapText="1"/>
    </xf>
    <xf numFmtId="0" fontId="37" fillId="30" borderId="31" xfId="0" applyFont="1" applyFill="1" applyBorder="1" applyAlignment="1">
      <alignment horizontal="left" vertical="top"/>
    </xf>
    <xf numFmtId="0" fontId="37" fillId="30" borderId="19" xfId="0" applyFont="1" applyFill="1" applyBorder="1" applyAlignment="1">
      <alignment horizontal="left" vertical="top" wrapText="1"/>
    </xf>
    <xf numFmtId="0" fontId="37" fillId="30" borderId="19" xfId="0" applyFont="1" applyFill="1" applyBorder="1" applyAlignment="1">
      <alignment horizontal="left" vertical="top"/>
    </xf>
    <xf numFmtId="0" fontId="37" fillId="30" borderId="20" xfId="0" applyFont="1" applyFill="1" applyBorder="1" applyAlignment="1">
      <alignment horizontal="left" vertical="top"/>
    </xf>
    <xf numFmtId="0" fontId="37" fillId="30" borderId="32" xfId="0" applyFont="1" applyFill="1" applyBorder="1" applyAlignment="1">
      <alignment horizontal="left" vertical="top"/>
    </xf>
    <xf numFmtId="0" fontId="38" fillId="30" borderId="33" xfId="0" applyFont="1" applyFill="1" applyBorder="1" applyAlignment="1">
      <alignment horizontal="left" vertical="top" wrapText="1"/>
    </xf>
    <xf numFmtId="0" fontId="38" fillId="30" borderId="34" xfId="0" applyFont="1" applyFill="1" applyBorder="1" applyAlignment="1">
      <alignment horizontal="left" vertical="top" wrapText="1"/>
    </xf>
    <xf numFmtId="0" fontId="38" fillId="30" borderId="35" xfId="0" applyFont="1" applyFill="1" applyBorder="1" applyAlignment="1">
      <alignment horizontal="left" vertical="top" wrapText="1"/>
    </xf>
    <xf numFmtId="0" fontId="37" fillId="30" borderId="30" xfId="0" applyFont="1" applyFill="1" applyBorder="1" applyAlignment="1">
      <alignment horizontal="left" vertical="top"/>
    </xf>
    <xf numFmtId="0" fontId="38" fillId="30" borderId="36" xfId="0" applyFont="1" applyFill="1" applyBorder="1" applyAlignment="1">
      <alignment horizontal="left" vertical="top" wrapText="1"/>
    </xf>
    <xf numFmtId="0" fontId="38" fillId="30" borderId="37" xfId="0" applyFont="1" applyFill="1" applyBorder="1" applyAlignment="1">
      <alignment horizontal="left" vertical="top" wrapText="1"/>
    </xf>
    <xf numFmtId="0" fontId="38" fillId="30" borderId="38" xfId="0" applyFont="1" applyFill="1" applyBorder="1" applyAlignment="1">
      <alignment horizontal="left" vertical="top" wrapText="1"/>
    </xf>
    <xf numFmtId="0" fontId="37" fillId="30" borderId="39" xfId="0" applyFont="1" applyFill="1" applyBorder="1" applyAlignment="1">
      <alignment horizontal="left" vertical="top"/>
    </xf>
    <xf numFmtId="0" fontId="37" fillId="30" borderId="13" xfId="0" applyFont="1" applyFill="1" applyBorder="1" applyAlignment="1">
      <alignment horizontal="left" vertical="top" wrapText="1"/>
    </xf>
    <xf numFmtId="0" fontId="37" fillId="30" borderId="18" xfId="0" applyFont="1" applyFill="1" applyBorder="1" applyAlignment="1">
      <alignment horizontal="left" vertical="top"/>
    </xf>
    <xf numFmtId="0" fontId="37" fillId="29" borderId="0" xfId="0" applyFont="1" applyFill="1" applyAlignment="1">
      <alignment vertical="top"/>
    </xf>
    <xf numFmtId="0" fontId="38" fillId="29" borderId="0" xfId="0" applyFont="1" applyFill="1" applyAlignment="1">
      <alignment vertical="top"/>
    </xf>
    <xf numFmtId="0" fontId="37" fillId="30" borderId="18" xfId="0" applyFont="1" applyFill="1" applyBorder="1" applyAlignment="1">
      <alignment vertical="top"/>
    </xf>
    <xf numFmtId="0" fontId="38" fillId="30" borderId="19" xfId="0" applyFont="1" applyFill="1" applyBorder="1" applyAlignment="1">
      <alignment horizontal="center" vertical="top"/>
    </xf>
    <xf numFmtId="0" fontId="38" fillId="30" borderId="20" xfId="0" applyFont="1" applyFill="1" applyBorder="1" applyAlignment="1">
      <alignment horizontal="center" vertical="top"/>
    </xf>
    <xf numFmtId="0" fontId="38" fillId="30" borderId="0" xfId="0" applyFont="1" applyFill="1" applyAlignment="1">
      <alignment vertical="top"/>
    </xf>
    <xf numFmtId="0" fontId="38" fillId="30" borderId="18" xfId="0" applyFont="1" applyFill="1" applyBorder="1" applyAlignment="1">
      <alignment vertical="top"/>
    </xf>
    <xf numFmtId="0" fontId="37" fillId="30" borderId="21" xfId="0" applyFont="1" applyFill="1" applyBorder="1" applyAlignment="1">
      <alignment horizontal="left" vertical="top"/>
    </xf>
    <xf numFmtId="0" fontId="37" fillId="30" borderId="22" xfId="0" applyFont="1" applyFill="1" applyBorder="1" applyAlignment="1">
      <alignment horizontal="left" vertical="top"/>
    </xf>
    <xf numFmtId="0" fontId="37" fillId="30" borderId="23" xfId="0" applyFont="1" applyFill="1" applyBorder="1" applyAlignment="1">
      <alignment horizontal="left" vertical="top"/>
    </xf>
    <xf numFmtId="0" fontId="37" fillId="30" borderId="24" xfId="0" applyFont="1" applyFill="1" applyBorder="1" applyAlignment="1">
      <alignment horizontal="left" vertical="top"/>
    </xf>
    <xf numFmtId="0" fontId="37" fillId="30" borderId="25" xfId="0" applyFont="1" applyFill="1" applyBorder="1" applyAlignment="1">
      <alignment vertical="top"/>
    </xf>
    <xf numFmtId="0" fontId="38" fillId="30" borderId="25" xfId="0" applyFont="1" applyFill="1" applyBorder="1" applyAlignment="1">
      <alignment horizontal="left" vertical="top" wrapText="1"/>
    </xf>
    <xf numFmtId="0" fontId="37" fillId="30" borderId="20" xfId="0" applyFont="1" applyFill="1" applyBorder="1" applyAlignment="1">
      <alignment horizontal="left" vertical="top" wrapText="1"/>
    </xf>
    <xf numFmtId="0" fontId="42" fillId="30" borderId="26" xfId="0" applyFont="1" applyFill="1" applyBorder="1" applyAlignment="1">
      <alignment vertical="top" wrapText="1"/>
    </xf>
    <xf numFmtId="49" fontId="37" fillId="30" borderId="27" xfId="0" applyNumberFormat="1" applyFont="1" applyFill="1" applyBorder="1" applyAlignment="1">
      <alignment vertical="top" wrapText="1"/>
    </xf>
    <xf numFmtId="49" fontId="37" fillId="30" borderId="27" xfId="29" applyNumberFormat="1" applyFont="1" applyFill="1" applyBorder="1" applyAlignment="1">
      <alignment vertical="top" wrapText="1"/>
    </xf>
    <xf numFmtId="49" fontId="37" fillId="30" borderId="28" xfId="29" applyNumberFormat="1" applyFont="1" applyFill="1" applyBorder="1" applyAlignment="1">
      <alignment vertical="top" wrapText="1"/>
    </xf>
    <xf numFmtId="0" fontId="37" fillId="30" borderId="29" xfId="0" applyFont="1" applyFill="1" applyBorder="1" applyAlignment="1">
      <alignment vertical="top"/>
    </xf>
  </cellXfs>
  <cellStyles count="750">
    <cellStyle name="20% - Accent1" xfId="1" builtinId="30" customBuiltin="1"/>
    <cellStyle name="20% - Accent1 2" xfId="330"/>
    <cellStyle name="20% - Accent2" xfId="2" builtinId="34" customBuiltin="1"/>
    <cellStyle name="20% - Accent2 2" xfId="331"/>
    <cellStyle name="20% - Accent3" xfId="3" builtinId="38" customBuiltin="1"/>
    <cellStyle name="20% - Accent3 2" xfId="332"/>
    <cellStyle name="20% - Accent4" xfId="4" builtinId="42" customBuiltin="1"/>
    <cellStyle name="20% - Accent4 2" xfId="333"/>
    <cellStyle name="20% - Accent5" xfId="5" builtinId="46" customBuiltin="1"/>
    <cellStyle name="20% - Accent5 2" xfId="334"/>
    <cellStyle name="20% - Accent6" xfId="6" builtinId="50" customBuiltin="1"/>
    <cellStyle name="20% - Accent6 2" xfId="335"/>
    <cellStyle name="40% - Accent1" xfId="7" builtinId="31" customBuiltin="1"/>
    <cellStyle name="40% - Accent1 2" xfId="336"/>
    <cellStyle name="40% - Accent2" xfId="8" builtinId="35" customBuiltin="1"/>
    <cellStyle name="40% - Accent2 2" xfId="337"/>
    <cellStyle name="40% - Accent3" xfId="9" builtinId="39" customBuiltin="1"/>
    <cellStyle name="40% - Accent3 2" xfId="338"/>
    <cellStyle name="40% - Accent4" xfId="10" builtinId="43" customBuiltin="1"/>
    <cellStyle name="40% - Accent4 2" xfId="339"/>
    <cellStyle name="40% - Accent5" xfId="11" builtinId="47" customBuiltin="1"/>
    <cellStyle name="40% - Accent5 2" xfId="340"/>
    <cellStyle name="40% - Accent6" xfId="12" builtinId="51" customBuiltin="1"/>
    <cellStyle name="40% - Accent6 2" xfId="341"/>
    <cellStyle name="60% - Accent1" xfId="13" builtinId="32" customBuiltin="1"/>
    <cellStyle name="60% - Accent1 2" xfId="342"/>
    <cellStyle name="60% - Accent2" xfId="14" builtinId="36" customBuiltin="1"/>
    <cellStyle name="60% - Accent2 2" xfId="343"/>
    <cellStyle name="60% - Accent3" xfId="15" builtinId="40" customBuiltin="1"/>
    <cellStyle name="60% - Accent3 2" xfId="344"/>
    <cellStyle name="60% - Accent4" xfId="16" builtinId="44" customBuiltin="1"/>
    <cellStyle name="60% - Accent4 2" xfId="345"/>
    <cellStyle name="60% - Accent5" xfId="17" builtinId="48" customBuiltin="1"/>
    <cellStyle name="60% - Accent5 2" xfId="346"/>
    <cellStyle name="60% - Accent6" xfId="18" builtinId="52" customBuiltin="1"/>
    <cellStyle name="60% - Accent6 2" xfId="347"/>
    <cellStyle name="Accent1" xfId="19" builtinId="29" customBuiltin="1"/>
    <cellStyle name="Accent1 2" xfId="348"/>
    <cellStyle name="Accent2" xfId="20" builtinId="33" customBuiltin="1"/>
    <cellStyle name="Accent2 2" xfId="349"/>
    <cellStyle name="Accent3" xfId="21" builtinId="37" customBuiltin="1"/>
    <cellStyle name="Accent3 2" xfId="350"/>
    <cellStyle name="Accent4" xfId="22" builtinId="41" customBuiltin="1"/>
    <cellStyle name="Accent4 2" xfId="351"/>
    <cellStyle name="Accent5" xfId="23" builtinId="45" customBuiltin="1"/>
    <cellStyle name="Accent5 2" xfId="352"/>
    <cellStyle name="Accent6" xfId="24" builtinId="49" customBuiltin="1"/>
    <cellStyle name="Accent6 2" xfId="353"/>
    <cellStyle name="Bad" xfId="25" builtinId="27" customBuiltin="1"/>
    <cellStyle name="Bad 2" xfId="354"/>
    <cellStyle name="Calculation" xfId="26" builtinId="22" customBuiltin="1"/>
    <cellStyle name="Calculation 2" xfId="355"/>
    <cellStyle name="Check Cell" xfId="27" builtinId="23" customBuiltin="1"/>
    <cellStyle name="Check Cell 2" xfId="356"/>
    <cellStyle name="CheckBox" xfId="28"/>
    <cellStyle name="Currency" xfId="29" builtinId="4"/>
    <cellStyle name="Currency 2" xfId="30"/>
    <cellStyle name="Currency 2 2" xfId="139"/>
    <cellStyle name="Currency 2 2 2" xfId="357"/>
    <cellStyle name="Currency 2 2 2 2" xfId="358"/>
    <cellStyle name="Currency 2 2 3" xfId="359"/>
    <cellStyle name="Currency 2 2 4" xfId="360"/>
    <cellStyle name="Currency 2 3" xfId="137"/>
    <cellStyle name="Currency 2 3 2" xfId="361"/>
    <cellStyle name="Currency 2 4" xfId="362"/>
    <cellStyle name="Currency 3" xfId="138"/>
    <cellStyle name="Currency 3 2" xfId="363"/>
    <cellStyle name="Currency 3 2 2" xfId="364"/>
    <cellStyle name="Currency 3 3" xfId="365"/>
    <cellStyle name="Currency 3 4" xfId="366"/>
    <cellStyle name="Currency 4" xfId="136"/>
    <cellStyle name="Currency 4 2" xfId="367"/>
    <cellStyle name="Currency 5" xfId="368"/>
    <cellStyle name="DataEntry" xfId="31"/>
    <cellStyle name="Euro" xfId="32"/>
    <cellStyle name="Explanatory Text" xfId="33" builtinId="53" customBuiltin="1"/>
    <cellStyle name="Explanatory Text 2" xfId="369"/>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xfId="537" builtinId="9" hidden="1"/>
    <cellStyle name="Followed Hyperlink" xfId="539" builtinId="9" hidden="1"/>
    <cellStyle name="Followed Hyperlink" xfId="541" builtinId="9" hidden="1"/>
    <cellStyle name="Followed Hyperlink" xfId="543" builtinId="9" hidden="1"/>
    <cellStyle name="Followed Hyperlink" xfId="545" builtinId="9" hidden="1"/>
    <cellStyle name="Followed Hyperlink" xfId="547" builtinId="9" hidden="1"/>
    <cellStyle name="Followed Hyperlink" xfId="549" builtinId="9" hidden="1"/>
    <cellStyle name="Followed Hyperlink" xfId="551" builtinId="9" hidden="1"/>
    <cellStyle name="Followed Hyperlink" xfId="553" builtinId="9" hidden="1"/>
    <cellStyle name="Followed Hyperlink" xfId="555" builtinId="9" hidden="1"/>
    <cellStyle name="Followed Hyperlink" xfId="557" builtinId="9" hidden="1"/>
    <cellStyle name="Followed Hyperlink" xfId="559" builtinId="9" hidden="1"/>
    <cellStyle name="Followed Hyperlink" xfId="561" builtinId="9" hidden="1"/>
    <cellStyle name="Followed Hyperlink" xfId="563" builtinId="9" hidden="1"/>
    <cellStyle name="Followed Hyperlink" xfId="565" builtinId="9" hidden="1"/>
    <cellStyle name="Followed Hyperlink" xfId="567" builtinId="9" hidden="1"/>
    <cellStyle name="Followed Hyperlink" xfId="569" builtinId="9" hidden="1"/>
    <cellStyle name="Followed Hyperlink" xfId="571" builtinId="9" hidden="1"/>
    <cellStyle name="Followed Hyperlink" xfId="573" builtinId="9" hidden="1"/>
    <cellStyle name="Followed Hyperlink" xfId="575"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597" builtinId="9" hidden="1"/>
    <cellStyle name="Followed Hyperlink" xfId="599" builtinId="9" hidden="1"/>
    <cellStyle name="Followed Hyperlink" xfId="601" builtinId="9" hidden="1"/>
    <cellStyle name="Followed Hyperlink" xfId="603" builtinId="9" hidden="1"/>
    <cellStyle name="Followed Hyperlink" xfId="605"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1" builtinId="9" hidden="1"/>
    <cellStyle name="Followed Hyperlink" xfId="643" builtinId="9" hidden="1"/>
    <cellStyle name="Followed Hyperlink" xfId="645" builtinId="9" hidden="1"/>
    <cellStyle name="Followed Hyperlink" xfId="647" builtinId="9" hidden="1"/>
    <cellStyle name="Followed Hyperlink" xfId="649" builtinId="9" hidden="1"/>
    <cellStyle name="Followed Hyperlink" xfId="651" builtinId="9" hidden="1"/>
    <cellStyle name="Followed Hyperlink" xfId="653" builtinId="9" hidden="1"/>
    <cellStyle name="Followed Hyperlink" xfId="655" builtinId="9" hidden="1"/>
    <cellStyle name="Followed Hyperlink" xfId="657" builtinId="9" hidden="1"/>
    <cellStyle name="Followed Hyperlink" xfId="659" builtinId="9" hidden="1"/>
    <cellStyle name="Followed Hyperlink" xfId="661" builtinId="9" hidden="1"/>
    <cellStyle name="Followed Hyperlink" xfId="663" builtinId="9" hidden="1"/>
    <cellStyle name="Followed Hyperlink" xfId="665" builtinId="9" hidden="1"/>
    <cellStyle name="Followed Hyperlink" xfId="667" builtinId="9" hidden="1"/>
    <cellStyle name="Followed Hyperlink" xfId="669" builtinId="9" hidden="1"/>
    <cellStyle name="Followed Hyperlink" xfId="671" builtinId="9" hidden="1"/>
    <cellStyle name="Followed Hyperlink" xfId="673" builtinId="9" hidden="1"/>
    <cellStyle name="Followed Hyperlink" xfId="675" builtinId="9" hidden="1"/>
    <cellStyle name="Followed Hyperlink" xfId="677" builtinId="9" hidden="1"/>
    <cellStyle name="Followed Hyperlink" xfId="679" builtinId="9" hidden="1"/>
    <cellStyle name="Followed Hyperlink" xfId="681" builtinId="9" hidden="1"/>
    <cellStyle name="Followed Hyperlink" xfId="683" builtinId="9" hidden="1"/>
    <cellStyle name="Followed Hyperlink" xfId="685" builtinId="9" hidden="1"/>
    <cellStyle name="Followed Hyperlink" xfId="687" builtinId="9" hidden="1"/>
    <cellStyle name="Followed Hyperlink" xfId="689" builtinId="9" hidden="1"/>
    <cellStyle name="Followed Hyperlink" xfId="691" builtinId="9" hidden="1"/>
    <cellStyle name="Followed Hyperlink" xfId="693" builtinId="9" hidden="1"/>
    <cellStyle name="Followed Hyperlink" xfId="695" builtinId="9" hidden="1"/>
    <cellStyle name="Followed Hyperlink" xfId="697" builtinId="9" hidden="1"/>
    <cellStyle name="Followed Hyperlink" xfId="699" builtinId="9" hidden="1"/>
    <cellStyle name="Followed Hyperlink" xfId="701" builtinId="9" hidden="1"/>
    <cellStyle name="Followed Hyperlink" xfId="703" builtinId="9" hidden="1"/>
    <cellStyle name="Followed Hyperlink" xfId="705" builtinId="9" hidden="1"/>
    <cellStyle name="Followed Hyperlink" xfId="707" builtinId="9" hidden="1"/>
    <cellStyle name="Followed Hyperlink" xfId="709" builtinId="9" hidden="1"/>
    <cellStyle name="Followed Hyperlink" xfId="711" builtinId="9" hidden="1"/>
    <cellStyle name="Followed Hyperlink" xfId="713" builtinId="9" hidden="1"/>
    <cellStyle name="Followed Hyperlink" xfId="715" builtinId="9" hidden="1"/>
    <cellStyle name="Followed Hyperlink" xfId="717" builtinId="9" hidden="1"/>
    <cellStyle name="Followed Hyperlink" xfId="719" builtinId="9" hidden="1"/>
    <cellStyle name="Followed Hyperlink" xfId="721" builtinId="9" hidden="1"/>
    <cellStyle name="Followed Hyperlink" xfId="723" builtinId="9" hidden="1"/>
    <cellStyle name="Followed Hyperlink" xfId="725" builtinId="9" hidden="1"/>
    <cellStyle name="Followed Hyperlink" xfId="727" builtinId="9" hidden="1"/>
    <cellStyle name="Followed Hyperlink" xfId="729" builtinId="9" hidden="1"/>
    <cellStyle name="Followed Hyperlink" xfId="731" builtinId="9" hidden="1"/>
    <cellStyle name="Followed Hyperlink" xfId="733" builtinId="9" hidden="1"/>
    <cellStyle name="Followed Hyperlink" xfId="735" builtinId="9" hidden="1"/>
    <cellStyle name="Followed Hyperlink" xfId="737" builtinId="9" hidden="1"/>
    <cellStyle name="Followed Hyperlink" xfId="739" builtinId="9" hidden="1"/>
    <cellStyle name="Followed Hyperlink" xfId="741" builtinId="9" hidden="1"/>
    <cellStyle name="Followed Hyperlink" xfId="743" builtinId="9" hidden="1"/>
    <cellStyle name="Followed Hyperlink" xfId="745" builtinId="9" hidden="1"/>
    <cellStyle name="Followed Hyperlink" xfId="747" builtinId="9" hidden="1"/>
    <cellStyle name="Followed Hyperlink" xfId="749" builtinId="9" hidden="1"/>
    <cellStyle name="Good" xfId="34" builtinId="26" customBuiltin="1"/>
    <cellStyle name="Good 2" xfId="370"/>
    <cellStyle name="Heading 1" xfId="35" builtinId="16" customBuiltin="1"/>
    <cellStyle name="Heading 1 2" xfId="371"/>
    <cellStyle name="Heading 2" xfId="36" builtinId="17" customBuiltin="1"/>
    <cellStyle name="Heading 2 2" xfId="372"/>
    <cellStyle name="Heading 3" xfId="37" builtinId="18" customBuiltin="1"/>
    <cellStyle name="Heading 3 2" xfId="373"/>
    <cellStyle name="Heading 4" xfId="38" builtinId="19" customBuiltin="1"/>
    <cellStyle name="Heading 4 2" xfId="374"/>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2" builtinId="8" hidden="1"/>
    <cellStyle name="Hyperlink" xfId="324" builtinId="8" hidden="1"/>
    <cellStyle name="Hyperlink" xfId="326" builtinId="8" hidden="1"/>
    <cellStyle name="Hyperlink" xfId="328"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xfId="536" builtinId="8" hidden="1"/>
    <cellStyle name="Hyperlink" xfId="538" builtinId="8" hidden="1"/>
    <cellStyle name="Hyperlink" xfId="540" builtinId="8" hidden="1"/>
    <cellStyle name="Hyperlink" xfId="542" builtinId="8" hidden="1"/>
    <cellStyle name="Hyperlink" xfId="544" builtinId="8" hidden="1"/>
    <cellStyle name="Hyperlink" xfId="546" builtinId="8" hidden="1"/>
    <cellStyle name="Hyperlink" xfId="548" builtinId="8" hidden="1"/>
    <cellStyle name="Hyperlink" xfId="550" builtinId="8" hidden="1"/>
    <cellStyle name="Hyperlink" xfId="552" builtinId="8" hidden="1"/>
    <cellStyle name="Hyperlink" xfId="554" builtinId="8" hidden="1"/>
    <cellStyle name="Hyperlink" xfId="556" builtinId="8" hidden="1"/>
    <cellStyle name="Hyperlink" xfId="558" builtinId="8" hidden="1"/>
    <cellStyle name="Hyperlink" xfId="560" builtinId="8" hidden="1"/>
    <cellStyle name="Hyperlink" xfId="562" builtinId="8" hidden="1"/>
    <cellStyle name="Hyperlink" xfId="564" builtinId="8" hidden="1"/>
    <cellStyle name="Hyperlink" xfId="566" builtinId="8" hidden="1"/>
    <cellStyle name="Hyperlink" xfId="568" builtinId="8" hidden="1"/>
    <cellStyle name="Hyperlink" xfId="570" builtinId="8" hidden="1"/>
    <cellStyle name="Hyperlink" xfId="572" builtinId="8" hidden="1"/>
    <cellStyle name="Hyperlink" xfId="574"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596" builtinId="8" hidden="1"/>
    <cellStyle name="Hyperlink" xfId="598" builtinId="8" hidden="1"/>
    <cellStyle name="Hyperlink" xfId="600" builtinId="8" hidden="1"/>
    <cellStyle name="Hyperlink" xfId="602" builtinId="8" hidden="1"/>
    <cellStyle name="Hyperlink" xfId="604" builtinId="8" hidden="1"/>
    <cellStyle name="Hyperlink" xfId="606" builtinId="8" hidden="1"/>
    <cellStyle name="Hyperlink" xfId="608" builtinId="8" hidden="1"/>
    <cellStyle name="Hyperlink" xfId="610" builtinId="8" hidden="1"/>
    <cellStyle name="Hyperlink" xfId="612" builtinId="8" hidden="1"/>
    <cellStyle name="Hyperlink" xfId="614" builtinId="8" hidden="1"/>
    <cellStyle name="Hyperlink" xfId="616" builtinId="8" hidden="1"/>
    <cellStyle name="Hyperlink" xfId="618" builtinId="8" hidden="1"/>
    <cellStyle name="Hyperlink" xfId="620" builtinId="8" hidden="1"/>
    <cellStyle name="Hyperlink" xfId="622"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638" builtinId="8" hidden="1"/>
    <cellStyle name="Hyperlink" xfId="640" builtinId="8" hidden="1"/>
    <cellStyle name="Hyperlink" xfId="642" builtinId="8" hidden="1"/>
    <cellStyle name="Hyperlink" xfId="644" builtinId="8" hidden="1"/>
    <cellStyle name="Hyperlink" xfId="646" builtinId="8" hidden="1"/>
    <cellStyle name="Hyperlink" xfId="648" builtinId="8" hidden="1"/>
    <cellStyle name="Hyperlink" xfId="650" builtinId="8" hidden="1"/>
    <cellStyle name="Hyperlink" xfId="652" builtinId="8" hidden="1"/>
    <cellStyle name="Hyperlink" xfId="654" builtinId="8" hidden="1"/>
    <cellStyle name="Hyperlink" xfId="656" builtinId="8" hidden="1"/>
    <cellStyle name="Hyperlink" xfId="658" builtinId="8" hidden="1"/>
    <cellStyle name="Hyperlink" xfId="660" builtinId="8" hidden="1"/>
    <cellStyle name="Hyperlink" xfId="662" builtinId="8" hidden="1"/>
    <cellStyle name="Hyperlink" xfId="664" builtinId="8" hidden="1"/>
    <cellStyle name="Hyperlink" xfId="666" builtinId="8" hidden="1"/>
    <cellStyle name="Hyperlink" xfId="668" builtinId="8" hidden="1"/>
    <cellStyle name="Hyperlink" xfId="670" builtinId="8" hidden="1"/>
    <cellStyle name="Hyperlink" xfId="672" builtinId="8" hidden="1"/>
    <cellStyle name="Hyperlink" xfId="674" builtinId="8" hidden="1"/>
    <cellStyle name="Hyperlink" xfId="676" builtinId="8" hidden="1"/>
    <cellStyle name="Hyperlink" xfId="678" builtinId="8" hidden="1"/>
    <cellStyle name="Hyperlink" xfId="680" builtinId="8" hidden="1"/>
    <cellStyle name="Hyperlink" xfId="682" builtinId="8" hidden="1"/>
    <cellStyle name="Hyperlink" xfId="684" builtinId="8" hidden="1"/>
    <cellStyle name="Hyperlink" xfId="686" builtinId="8" hidden="1"/>
    <cellStyle name="Hyperlink" xfId="688" builtinId="8" hidden="1"/>
    <cellStyle name="Hyperlink" xfId="690" builtinId="8" hidden="1"/>
    <cellStyle name="Hyperlink" xfId="692" builtinId="8" hidden="1"/>
    <cellStyle name="Hyperlink" xfId="694" builtinId="8" hidden="1"/>
    <cellStyle name="Hyperlink" xfId="696" builtinId="8" hidden="1"/>
    <cellStyle name="Hyperlink" xfId="698" builtinId="8" hidden="1"/>
    <cellStyle name="Hyperlink" xfId="700" builtinId="8" hidden="1"/>
    <cellStyle name="Hyperlink" xfId="702" builtinId="8" hidden="1"/>
    <cellStyle name="Hyperlink" xfId="704" builtinId="8" hidden="1"/>
    <cellStyle name="Hyperlink" xfId="706" builtinId="8" hidden="1"/>
    <cellStyle name="Hyperlink" xfId="708" builtinId="8" hidden="1"/>
    <cellStyle name="Hyperlink" xfId="710" builtinId="8" hidden="1"/>
    <cellStyle name="Hyperlink" xfId="712" builtinId="8" hidden="1"/>
    <cellStyle name="Hyperlink" xfId="714" builtinId="8" hidden="1"/>
    <cellStyle name="Hyperlink" xfId="716" builtinId="8" hidden="1"/>
    <cellStyle name="Hyperlink" xfId="718" builtinId="8" hidden="1"/>
    <cellStyle name="Hyperlink" xfId="720" builtinId="8" hidden="1"/>
    <cellStyle name="Hyperlink" xfId="722" builtinId="8" hidden="1"/>
    <cellStyle name="Hyperlink" xfId="724" builtinId="8" hidden="1"/>
    <cellStyle name="Hyperlink" xfId="726" builtinId="8" hidden="1"/>
    <cellStyle name="Hyperlink" xfId="728" builtinId="8" hidden="1"/>
    <cellStyle name="Hyperlink" xfId="730" builtinId="8" hidden="1"/>
    <cellStyle name="Hyperlink" xfId="732" builtinId="8" hidden="1"/>
    <cellStyle name="Hyperlink" xfId="734" builtinId="8" hidden="1"/>
    <cellStyle name="Hyperlink" xfId="736" builtinId="8" hidden="1"/>
    <cellStyle name="Hyperlink" xfId="738" builtinId="8" hidden="1"/>
    <cellStyle name="Hyperlink" xfId="740" builtinId="8" hidden="1"/>
    <cellStyle name="Hyperlink" xfId="742" builtinId="8" hidden="1"/>
    <cellStyle name="Hyperlink" xfId="744" builtinId="8" hidden="1"/>
    <cellStyle name="Hyperlink" xfId="746" builtinId="8" hidden="1"/>
    <cellStyle name="Hyperlink" xfId="748" builtinId="8" hidden="1"/>
    <cellStyle name="Input" xfId="39" builtinId="20" customBuiltin="1"/>
    <cellStyle name="Input 2" xfId="375"/>
    <cellStyle name="Linked Cell" xfId="40" builtinId="24" customBuiltin="1"/>
    <cellStyle name="Linked Cell 2" xfId="376"/>
    <cellStyle name="Neutral" xfId="41" builtinId="28" customBuiltin="1"/>
    <cellStyle name="Neutral 2" xfId="377"/>
    <cellStyle name="Normal" xfId="0" builtinId="0"/>
    <cellStyle name="Normal 10" xfId="321"/>
    <cellStyle name="Normal 2" xfId="42"/>
    <cellStyle name="Normal 3" xfId="71"/>
    <cellStyle name="Normal 3 2" xfId="140"/>
    <cellStyle name="Normal 4" xfId="378"/>
    <cellStyle name="Normal 5" xfId="379"/>
    <cellStyle name="Normal 6" xfId="380"/>
    <cellStyle name="Normal 7" xfId="381"/>
    <cellStyle name="Normal 8" xfId="382"/>
    <cellStyle name="Normal 9" xfId="383"/>
    <cellStyle name="Normal 9 2" xfId="384"/>
    <cellStyle name="Normal 9 3" xfId="385"/>
    <cellStyle name="Note" xfId="43" builtinId="10" customBuiltin="1"/>
    <cellStyle name="Note 2" xfId="44"/>
    <cellStyle name="Note 2 2" xfId="142"/>
    <cellStyle name="Note 2 2 2" xfId="386"/>
    <cellStyle name="Note 2 2 2 2" xfId="387"/>
    <cellStyle name="Note 2 2 3" xfId="388"/>
    <cellStyle name="Note 2 2 4" xfId="389"/>
    <cellStyle name="Note 2 3" xfId="141"/>
    <cellStyle name="Note 2 3 2" xfId="390"/>
    <cellStyle name="Note 2 4" xfId="391"/>
    <cellStyle name="Note 3" xfId="143"/>
    <cellStyle name="Note 3 2" xfId="392"/>
    <cellStyle name="Note 3 2 2" xfId="393"/>
    <cellStyle name="Note 3 3" xfId="394"/>
    <cellStyle name="Note 3 4" xfId="395"/>
    <cellStyle name="Note 4" xfId="144"/>
    <cellStyle name="Note 4 2" xfId="396"/>
    <cellStyle name="Note 5" xfId="397"/>
    <cellStyle name="Output" xfId="45" builtinId="21" customBuiltin="1"/>
    <cellStyle name="Output 2" xfId="398"/>
    <cellStyle name="Standard_MAY neu mit Kalk" xfId="46"/>
    <cellStyle name="Style 1" xfId="47"/>
    <cellStyle name="Title" xfId="48" builtinId="15" customBuiltin="1"/>
    <cellStyle name="Title 2" xfId="399"/>
    <cellStyle name="Total" xfId="49" builtinId="25" customBuiltin="1"/>
    <cellStyle name="Total 2" xfId="400"/>
    <cellStyle name="Warning Text" xfId="50" builtinId="11" customBuiltin="1"/>
    <cellStyle name="Warning Text 2" xfId="40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5</xdr:row>
      <xdr:rowOff>0</xdr:rowOff>
    </xdr:from>
    <xdr:to>
      <xdr:col>8</xdr:col>
      <xdr:colOff>170180</xdr:colOff>
      <xdr:row>14</xdr:row>
      <xdr:rowOff>118745</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43075" y="952500"/>
          <a:ext cx="3075305" cy="18332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3095625</xdr:colOff>
      <xdr:row>0</xdr:row>
      <xdr:rowOff>990601</xdr:rowOff>
    </xdr:to>
    <xdr:pic>
      <xdr:nvPicPr>
        <xdr:cNvPr id="2" name="Picture 1" descr="C:\Users\n.dorman\AppData\Local\Microsoft\Windows\INetCache\Content.Outlook\RCLWY90I\Commonwealth_logo_blue_horizontal_hi_res.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
          <a:ext cx="3095625" cy="9906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H46"/>
  <sheetViews>
    <sheetView tabSelected="1" view="pageBreakPreview" zoomScaleSheetLayoutView="85" workbookViewId="0">
      <selection activeCell="F20" sqref="F20"/>
    </sheetView>
  </sheetViews>
  <sheetFormatPr defaultColWidth="8.7109375" defaultRowHeight="15" customHeight="1"/>
  <cols>
    <col min="1" max="1" width="8.7109375" style="6"/>
    <col min="2" max="2" width="8.7109375" style="6" customWidth="1"/>
    <col min="3" max="16384" width="8.7109375" style="6"/>
  </cols>
  <sheetData>
    <row r="3" spans="2:2" ht="15" customHeight="1">
      <c r="B3" s="109"/>
    </row>
    <row r="29" spans="3:8" ht="15" customHeight="1">
      <c r="C29" s="116" t="s">
        <v>138</v>
      </c>
      <c r="D29" s="116"/>
      <c r="E29" s="116" t="s">
        <v>158</v>
      </c>
      <c r="F29" s="116"/>
      <c r="G29" s="116"/>
      <c r="H29" s="116"/>
    </row>
    <row r="30" spans="3:8" ht="15" customHeight="1">
      <c r="C30" s="116"/>
      <c r="D30" s="116"/>
      <c r="E30" s="116"/>
      <c r="F30" s="116"/>
      <c r="G30" s="116"/>
      <c r="H30" s="116"/>
    </row>
    <row r="31" spans="3:8" ht="15" customHeight="1">
      <c r="C31" s="116"/>
      <c r="D31" s="116"/>
      <c r="E31" s="116"/>
      <c r="F31" s="116"/>
      <c r="G31" s="116"/>
      <c r="H31" s="116"/>
    </row>
    <row r="32" spans="3:8" ht="15" customHeight="1">
      <c r="C32" s="116" t="s">
        <v>139</v>
      </c>
      <c r="D32" s="116"/>
      <c r="E32" s="116" t="s">
        <v>159</v>
      </c>
      <c r="F32" s="116"/>
      <c r="G32" s="116"/>
      <c r="H32" s="116"/>
    </row>
    <row r="33" spans="2:8" ht="15" customHeight="1">
      <c r="C33" s="116"/>
      <c r="D33" s="116"/>
      <c r="E33" s="116"/>
      <c r="F33" s="116"/>
      <c r="G33" s="116"/>
      <c r="H33" s="116"/>
    </row>
    <row r="34" spans="2:8" ht="15" customHeight="1">
      <c r="C34" s="116" t="s">
        <v>140</v>
      </c>
      <c r="D34" s="116"/>
      <c r="E34" s="116" t="s">
        <v>220</v>
      </c>
      <c r="F34" s="116"/>
      <c r="G34" s="116"/>
      <c r="H34" s="116"/>
    </row>
    <row r="35" spans="2:8" ht="15" customHeight="1">
      <c r="B35" s="3"/>
      <c r="C35" s="116"/>
      <c r="D35" s="116"/>
      <c r="E35" s="116"/>
      <c r="F35" s="116"/>
      <c r="G35" s="116"/>
      <c r="H35" s="116"/>
    </row>
    <row r="36" spans="2:8" ht="15" customHeight="1">
      <c r="B36" s="3"/>
      <c r="C36" s="116" t="s">
        <v>142</v>
      </c>
      <c r="D36" s="116"/>
      <c r="E36" s="117" t="s">
        <v>221</v>
      </c>
      <c r="F36" s="116"/>
      <c r="G36" s="116"/>
      <c r="H36" s="116"/>
    </row>
    <row r="37" spans="2:8" ht="15" customHeight="1">
      <c r="B37" s="3"/>
    </row>
    <row r="38" spans="2:8" ht="15" customHeight="1">
      <c r="B38" s="3"/>
      <c r="C38" s="116" t="s">
        <v>141</v>
      </c>
      <c r="D38" s="116"/>
      <c r="E38" s="117">
        <v>1</v>
      </c>
    </row>
    <row r="39" spans="2:8" ht="15" customHeight="1">
      <c r="B39" s="3"/>
    </row>
    <row r="40" spans="2:8" ht="15" customHeight="1">
      <c r="B40" s="4"/>
    </row>
    <row r="41" spans="2:8" ht="15" customHeight="1">
      <c r="B41" s="5"/>
    </row>
    <row r="46" spans="2:8" ht="15" customHeight="1">
      <c r="B46" s="6" t="s">
        <v>22</v>
      </c>
    </row>
  </sheetData>
  <phoneticPr fontId="26" type="noConversion"/>
  <pageMargins left="0.74803149606299213" right="0.74803149606299213" top="0.98425196850393704" bottom="0.98425196850393704" header="0.51181102362204722" footer="0.51181102362204722"/>
  <pageSetup paperSize="9" scale="77" orientation="portrait" r:id="rId1"/>
  <headerFooter alignWithMargins="0">
    <oddHeader xml:space="preserve">&amp;L </oddHeader>
    <oddFooter>&amp;CPage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workbookViewId="0">
      <selection activeCell="B62" sqref="B62"/>
    </sheetView>
  </sheetViews>
  <sheetFormatPr defaultColWidth="8.7109375" defaultRowHeight="15"/>
  <cols>
    <col min="1" max="1" width="8.7109375" style="6" customWidth="1"/>
    <col min="2" max="2" width="64.42578125" style="6" customWidth="1"/>
    <col min="3" max="3" width="28.7109375" style="6" customWidth="1"/>
    <col min="4" max="5" width="48.7109375" style="6" customWidth="1"/>
    <col min="6" max="6" width="15" style="6" customWidth="1"/>
    <col min="7" max="8" width="14" style="6" customWidth="1"/>
    <col min="9" max="16384" width="8.7109375" style="6"/>
  </cols>
  <sheetData>
    <row r="1" spans="1:9" ht="15" customHeight="1">
      <c r="A1" s="7" t="str">
        <f>Cover!E29</f>
        <v>Marlborough House</v>
      </c>
      <c r="F1" s="8"/>
      <c r="G1" s="8"/>
    </row>
    <row r="2" spans="1:9" ht="15" customHeight="1">
      <c r="A2" s="3" t="str">
        <f>Cover!E34</f>
        <v>Audio visual systems - Pricing Workbook</v>
      </c>
    </row>
    <row r="3" spans="1:9" ht="15" customHeight="1">
      <c r="A3" s="7" t="str">
        <f>"Version " &amp; Cover!E38</f>
        <v>Version 1</v>
      </c>
      <c r="F3" s="8"/>
      <c r="G3" s="8"/>
    </row>
    <row r="4" spans="1:9" ht="15" customHeight="1">
      <c r="A4" s="3"/>
      <c r="F4" s="3"/>
      <c r="G4" s="3"/>
      <c r="H4" s="3"/>
    </row>
    <row r="5" spans="1:9" ht="15" customHeight="1">
      <c r="A5" s="127" t="s">
        <v>181</v>
      </c>
      <c r="B5" s="5"/>
      <c r="C5" s="5"/>
      <c r="D5" s="5"/>
      <c r="E5" s="5"/>
      <c r="F5" s="3"/>
      <c r="G5" s="3"/>
      <c r="H5" s="3"/>
    </row>
    <row r="6" spans="1:9" ht="15" customHeight="1">
      <c r="A6" s="3"/>
      <c r="F6" s="3"/>
      <c r="G6" s="3"/>
    </row>
    <row r="7" spans="1:9" s="3" customFormat="1" ht="15" customHeight="1">
      <c r="A7" s="124" t="s">
        <v>5</v>
      </c>
      <c r="B7" s="124" t="s">
        <v>2</v>
      </c>
      <c r="C7" s="125" t="s">
        <v>143</v>
      </c>
      <c r="D7" s="125" t="s">
        <v>144</v>
      </c>
      <c r="E7" s="125" t="s">
        <v>201</v>
      </c>
      <c r="F7" s="126" t="s">
        <v>202</v>
      </c>
      <c r="G7" s="130" t="s">
        <v>203</v>
      </c>
      <c r="H7" s="126" t="s">
        <v>4</v>
      </c>
    </row>
    <row r="8" spans="1:9" s="20" customFormat="1" ht="15" customHeight="1">
      <c r="A8" s="33"/>
      <c r="B8" s="27"/>
      <c r="C8" s="28"/>
      <c r="D8" s="28"/>
      <c r="E8" s="28"/>
      <c r="F8" s="24"/>
      <c r="G8" s="25"/>
      <c r="H8" s="48"/>
    </row>
    <row r="9" spans="1:9" ht="15" customHeight="1">
      <c r="A9" s="33"/>
      <c r="B9" s="54" t="s">
        <v>60</v>
      </c>
      <c r="C9" s="54"/>
      <c r="D9" s="54"/>
      <c r="E9" s="54"/>
      <c r="F9" s="50"/>
      <c r="G9" s="35"/>
      <c r="H9" s="34"/>
      <c r="I9" s="65"/>
    </row>
    <row r="10" spans="1:9" ht="15" customHeight="1">
      <c r="A10" s="36">
        <v>2</v>
      </c>
      <c r="B10" s="52" t="s">
        <v>160</v>
      </c>
      <c r="C10" s="2"/>
      <c r="D10" s="2"/>
      <c r="E10" s="2"/>
      <c r="F10" s="53" t="s">
        <v>161</v>
      </c>
      <c r="G10" s="34"/>
      <c r="H10" s="53" t="s">
        <v>161</v>
      </c>
      <c r="I10" s="65"/>
    </row>
    <row r="11" spans="1:9" ht="15" customHeight="1">
      <c r="A11" s="1">
        <v>2</v>
      </c>
      <c r="B11" s="2" t="s">
        <v>162</v>
      </c>
      <c r="C11" s="2"/>
      <c r="D11" s="2"/>
      <c r="E11" s="2"/>
      <c r="F11" s="53" t="s">
        <v>161</v>
      </c>
      <c r="G11" s="34"/>
      <c r="H11" s="53" t="s">
        <v>161</v>
      </c>
      <c r="I11" s="65"/>
    </row>
    <row r="12" spans="1:9" ht="15" customHeight="1">
      <c r="A12" s="1">
        <v>1</v>
      </c>
      <c r="B12" s="2" t="s">
        <v>198</v>
      </c>
      <c r="C12" s="122"/>
      <c r="D12" s="122"/>
      <c r="E12" s="122"/>
      <c r="F12" s="123"/>
      <c r="G12" s="123"/>
      <c r="H12" s="29">
        <f t="shared" ref="H12:H24" si="0">F12*A12</f>
        <v>0</v>
      </c>
      <c r="I12" s="65"/>
    </row>
    <row r="13" spans="1:9" ht="15" customHeight="1">
      <c r="A13" s="13"/>
      <c r="B13" s="14"/>
      <c r="C13" s="15"/>
      <c r="D13" s="15"/>
      <c r="E13" s="15"/>
      <c r="F13" s="30"/>
      <c r="G13" s="30"/>
      <c r="H13" s="29"/>
    </row>
    <row r="14" spans="1:9" ht="15" customHeight="1">
      <c r="A14" s="23"/>
      <c r="B14" s="40" t="s">
        <v>133</v>
      </c>
      <c r="C14" s="55"/>
      <c r="D14" s="55"/>
      <c r="E14" s="55"/>
      <c r="F14" s="26"/>
      <c r="G14" s="29"/>
      <c r="H14" s="29">
        <f t="shared" si="0"/>
        <v>0</v>
      </c>
    </row>
    <row r="15" spans="1:9" ht="15" customHeight="1">
      <c r="A15" s="13">
        <v>1</v>
      </c>
      <c r="B15" s="14" t="s">
        <v>156</v>
      </c>
      <c r="C15" s="118"/>
      <c r="D15" s="118"/>
      <c r="E15" s="118"/>
      <c r="F15" s="120"/>
      <c r="G15" s="120"/>
      <c r="H15" s="29">
        <f t="shared" si="0"/>
        <v>0</v>
      </c>
    </row>
    <row r="16" spans="1:9" ht="15" customHeight="1">
      <c r="A16" s="13">
        <v>4</v>
      </c>
      <c r="B16" s="14" t="s">
        <v>165</v>
      </c>
      <c r="C16" s="15"/>
      <c r="D16" s="15"/>
      <c r="E16" s="15"/>
      <c r="F16" s="30"/>
      <c r="G16" s="30"/>
      <c r="H16" s="29">
        <f t="shared" si="0"/>
        <v>0</v>
      </c>
    </row>
    <row r="17" spans="1:8" ht="15" customHeight="1">
      <c r="A17" s="13">
        <v>4</v>
      </c>
      <c r="B17" s="14" t="s">
        <v>166</v>
      </c>
      <c r="C17" s="15"/>
      <c r="D17" s="15"/>
      <c r="E17" s="15"/>
      <c r="F17" s="30"/>
      <c r="G17" s="30"/>
      <c r="H17" s="29">
        <f t="shared" si="0"/>
        <v>0</v>
      </c>
    </row>
    <row r="18" spans="1:8" ht="15" customHeight="1">
      <c r="A18" s="13">
        <v>1</v>
      </c>
      <c r="B18" s="14" t="s">
        <v>153</v>
      </c>
      <c r="C18" s="15"/>
      <c r="D18" s="15"/>
      <c r="E18" s="15"/>
      <c r="F18" s="30"/>
      <c r="G18" s="30"/>
      <c r="H18" s="29">
        <f t="shared" si="0"/>
        <v>0</v>
      </c>
    </row>
    <row r="19" spans="1:8" s="133" customFormat="1" ht="15" customHeight="1">
      <c r="A19" s="13">
        <v>16</v>
      </c>
      <c r="B19" s="163" t="s">
        <v>173</v>
      </c>
      <c r="C19" s="164"/>
      <c r="D19" s="164"/>
      <c r="E19" s="164"/>
      <c r="F19" s="165"/>
      <c r="G19" s="165"/>
      <c r="H19" s="161">
        <f t="shared" si="0"/>
        <v>0</v>
      </c>
    </row>
    <row r="20" spans="1:8" s="133" customFormat="1" ht="15" customHeight="1">
      <c r="A20" s="13">
        <v>1</v>
      </c>
      <c r="B20" s="163" t="s">
        <v>174</v>
      </c>
      <c r="C20" s="164"/>
      <c r="D20" s="164"/>
      <c r="E20" s="164"/>
      <c r="F20" s="165"/>
      <c r="G20" s="165"/>
      <c r="H20" s="161">
        <f t="shared" si="0"/>
        <v>0</v>
      </c>
    </row>
    <row r="21" spans="1:8" ht="15" customHeight="1">
      <c r="A21" s="13">
        <v>1</v>
      </c>
      <c r="B21" s="14" t="s">
        <v>177</v>
      </c>
      <c r="C21" s="15"/>
      <c r="D21" s="15"/>
      <c r="E21" s="15"/>
      <c r="F21" s="30"/>
      <c r="G21" s="30"/>
      <c r="H21" s="29">
        <f t="shared" si="0"/>
        <v>0</v>
      </c>
    </row>
    <row r="22" spans="1:8" ht="15" customHeight="1">
      <c r="A22" s="13">
        <v>2</v>
      </c>
      <c r="B22" s="14" t="s">
        <v>178</v>
      </c>
      <c r="C22" s="15"/>
      <c r="D22" s="15"/>
      <c r="E22" s="15"/>
      <c r="F22" s="30"/>
      <c r="G22" s="30"/>
      <c r="H22" s="29">
        <f t="shared" si="0"/>
        <v>0</v>
      </c>
    </row>
    <row r="23" spans="1:8" ht="15" customHeight="1">
      <c r="A23" s="13">
        <v>2</v>
      </c>
      <c r="B23" s="14" t="s">
        <v>179</v>
      </c>
      <c r="C23" s="15"/>
      <c r="D23" s="15"/>
      <c r="E23" s="15"/>
      <c r="F23" s="30"/>
      <c r="G23" s="30"/>
      <c r="H23" s="29">
        <f t="shared" si="0"/>
        <v>0</v>
      </c>
    </row>
    <row r="24" spans="1:8" ht="15" customHeight="1">
      <c r="A24" s="13">
        <v>1</v>
      </c>
      <c r="B24" s="14" t="s">
        <v>180</v>
      </c>
      <c r="C24" s="15"/>
      <c r="D24" s="15"/>
      <c r="E24" s="15"/>
      <c r="F24" s="30"/>
      <c r="G24" s="30"/>
      <c r="H24" s="29">
        <f t="shared" si="0"/>
        <v>0</v>
      </c>
    </row>
    <row r="25" spans="1:8" ht="15" customHeight="1">
      <c r="A25" s="1"/>
      <c r="B25" s="2"/>
      <c r="C25" s="2"/>
      <c r="D25" s="2"/>
      <c r="E25" s="2"/>
      <c r="F25" s="34"/>
      <c r="G25" s="34"/>
      <c r="H25" s="34"/>
    </row>
    <row r="26" spans="1:8" ht="15" customHeight="1">
      <c r="A26" s="23"/>
      <c r="B26" s="40" t="s">
        <v>24</v>
      </c>
      <c r="C26" s="55"/>
      <c r="D26" s="55"/>
      <c r="E26" s="55"/>
      <c r="F26" s="26"/>
      <c r="G26" s="29"/>
      <c r="H26" s="29" t="s">
        <v>22</v>
      </c>
    </row>
    <row r="27" spans="1:8" ht="15" customHeight="1">
      <c r="A27" s="23">
        <v>1</v>
      </c>
      <c r="B27" s="38" t="s">
        <v>137</v>
      </c>
      <c r="C27" s="14"/>
      <c r="D27" s="14"/>
      <c r="E27" s="14"/>
      <c r="F27" s="26"/>
      <c r="G27" s="29"/>
      <c r="H27" s="29">
        <f>F27*A27</f>
        <v>0</v>
      </c>
    </row>
    <row r="28" spans="1:8" ht="15" customHeight="1">
      <c r="A28" s="13">
        <v>1</v>
      </c>
      <c r="B28" s="14" t="s">
        <v>151</v>
      </c>
      <c r="C28" s="15"/>
      <c r="D28" s="15"/>
      <c r="E28" s="15"/>
      <c r="F28" s="120"/>
      <c r="G28" s="120"/>
      <c r="H28" s="29">
        <f>F28*A28</f>
        <v>0</v>
      </c>
    </row>
    <row r="29" spans="1:8" ht="15" customHeight="1">
      <c r="A29" s="13">
        <v>1</v>
      </c>
      <c r="B29" s="14" t="s">
        <v>175</v>
      </c>
      <c r="C29" s="15"/>
      <c r="D29" s="15"/>
      <c r="E29" s="15"/>
      <c r="F29" s="120"/>
      <c r="G29" s="120"/>
      <c r="H29" s="29">
        <f>F29*A29</f>
        <v>0</v>
      </c>
    </row>
    <row r="30" spans="1:8" ht="15" customHeight="1">
      <c r="A30" s="13"/>
      <c r="B30" s="14"/>
      <c r="C30" s="15"/>
      <c r="D30" s="15"/>
      <c r="E30" s="15"/>
      <c r="F30" s="30"/>
      <c r="G30" s="30"/>
      <c r="H30" s="29"/>
    </row>
    <row r="31" spans="1:8" ht="15" customHeight="1">
      <c r="A31" s="23"/>
      <c r="B31" s="40" t="s">
        <v>0</v>
      </c>
      <c r="C31" s="55"/>
      <c r="D31" s="55"/>
      <c r="E31" s="55"/>
      <c r="F31" s="39"/>
      <c r="G31" s="31"/>
      <c r="H31" s="31"/>
    </row>
    <row r="32" spans="1:8" s="133" customFormat="1" ht="15" customHeight="1">
      <c r="A32" s="162">
        <v>16</v>
      </c>
      <c r="B32" s="163" t="s">
        <v>196</v>
      </c>
      <c r="C32" s="168"/>
      <c r="D32" s="168"/>
      <c r="E32" s="168"/>
      <c r="F32" s="174"/>
      <c r="G32" s="174"/>
      <c r="H32" s="174"/>
    </row>
    <row r="33" spans="1:8" s="133" customFormat="1" ht="15" customHeight="1">
      <c r="A33" s="162">
        <v>1</v>
      </c>
      <c r="B33" s="163" t="s">
        <v>176</v>
      </c>
      <c r="C33" s="168"/>
      <c r="D33" s="168"/>
      <c r="E33" s="168"/>
      <c r="F33" s="174"/>
      <c r="G33" s="174"/>
      <c r="H33" s="174"/>
    </row>
    <row r="34" spans="1:8" ht="15" customHeight="1">
      <c r="A34" s="1">
        <v>1</v>
      </c>
      <c r="B34" s="2" t="s">
        <v>104</v>
      </c>
      <c r="C34" s="2"/>
      <c r="D34" s="2"/>
      <c r="E34" s="2"/>
      <c r="F34" s="31"/>
      <c r="G34" s="31"/>
      <c r="H34" s="34">
        <f t="shared" ref="H34:H37" si="1">A34*F34</f>
        <v>0</v>
      </c>
    </row>
    <row r="35" spans="1:8" ht="15" customHeight="1">
      <c r="A35" s="1">
        <v>1</v>
      </c>
      <c r="B35" s="2" t="s">
        <v>167</v>
      </c>
      <c r="C35" s="2"/>
      <c r="D35" s="2"/>
      <c r="E35" s="2"/>
      <c r="F35" s="34"/>
      <c r="G35" s="34"/>
      <c r="H35" s="34">
        <f t="shared" si="1"/>
        <v>0</v>
      </c>
    </row>
    <row r="36" spans="1:8" ht="15" customHeight="1">
      <c r="A36" s="1">
        <v>2</v>
      </c>
      <c r="B36" s="12" t="s">
        <v>168</v>
      </c>
      <c r="C36" s="12"/>
      <c r="D36" s="12"/>
      <c r="E36" s="12"/>
      <c r="F36" s="34"/>
      <c r="G36" s="34"/>
      <c r="H36" s="34">
        <f t="shared" si="1"/>
        <v>0</v>
      </c>
    </row>
    <row r="37" spans="1:8" ht="15" customHeight="1">
      <c r="A37" s="1">
        <v>3</v>
      </c>
      <c r="B37" s="12" t="s">
        <v>182</v>
      </c>
      <c r="C37" s="12"/>
      <c r="D37" s="12"/>
      <c r="E37" s="12"/>
      <c r="F37" s="34"/>
      <c r="G37" s="34"/>
      <c r="H37" s="34">
        <f t="shared" si="1"/>
        <v>0</v>
      </c>
    </row>
    <row r="38" spans="1:8" ht="15" customHeight="1">
      <c r="A38" s="13">
        <v>1</v>
      </c>
      <c r="B38" s="14" t="s">
        <v>147</v>
      </c>
      <c r="C38" s="14"/>
      <c r="D38" s="14"/>
      <c r="E38" s="14"/>
      <c r="F38" s="53"/>
      <c r="G38" s="34"/>
      <c r="H38" s="39">
        <f t="shared" ref="H38:H40" si="2">F38*A38</f>
        <v>0</v>
      </c>
    </row>
    <row r="39" spans="1:8" ht="15" customHeight="1">
      <c r="A39" s="13">
        <v>1</v>
      </c>
      <c r="B39" s="14" t="s">
        <v>152</v>
      </c>
      <c r="C39" s="14"/>
      <c r="D39" s="14"/>
      <c r="E39" s="14"/>
      <c r="F39" s="53"/>
      <c r="G39" s="34"/>
      <c r="H39" s="39">
        <f t="shared" si="2"/>
        <v>0</v>
      </c>
    </row>
    <row r="40" spans="1:8" ht="15" customHeight="1">
      <c r="A40" s="23">
        <v>1</v>
      </c>
      <c r="B40" s="38" t="s">
        <v>169</v>
      </c>
      <c r="C40" s="14"/>
      <c r="D40" s="14"/>
      <c r="E40" s="14"/>
      <c r="F40" s="53"/>
      <c r="G40" s="34"/>
      <c r="H40" s="39">
        <f t="shared" si="2"/>
        <v>0</v>
      </c>
    </row>
    <row r="41" spans="1:8" ht="15" customHeight="1">
      <c r="A41" s="23">
        <v>1</v>
      </c>
      <c r="B41" s="38" t="s">
        <v>74</v>
      </c>
      <c r="C41" s="14"/>
      <c r="D41" s="14"/>
      <c r="E41" s="14"/>
      <c r="F41" s="39"/>
      <c r="G41" s="31"/>
      <c r="H41" s="31">
        <f>F41*A41</f>
        <v>0</v>
      </c>
    </row>
    <row r="42" spans="1:8" ht="15" customHeight="1">
      <c r="A42" s="13">
        <v>1</v>
      </c>
      <c r="B42" s="14" t="s">
        <v>200</v>
      </c>
      <c r="C42" s="14"/>
      <c r="D42" s="14"/>
      <c r="E42" s="14"/>
      <c r="F42" s="31"/>
      <c r="G42" s="31"/>
      <c r="H42" s="31">
        <f>F42*A42</f>
        <v>0</v>
      </c>
    </row>
    <row r="43" spans="1:8" ht="15" customHeight="1">
      <c r="A43" s="13"/>
      <c r="B43" s="14"/>
      <c r="C43" s="14"/>
      <c r="D43" s="14"/>
      <c r="E43" s="14"/>
      <c r="F43" s="31"/>
      <c r="G43" s="31"/>
      <c r="H43" s="31"/>
    </row>
    <row r="44" spans="1:8" ht="15" customHeight="1">
      <c r="A44" s="13"/>
      <c r="B44" s="40" t="s">
        <v>148</v>
      </c>
      <c r="C44" s="14"/>
      <c r="D44" s="14"/>
      <c r="E44" s="14"/>
      <c r="F44" s="31"/>
      <c r="G44" s="31"/>
      <c r="H44" s="31"/>
    </row>
    <row r="45" spans="1:8" ht="15" customHeight="1">
      <c r="A45" s="13"/>
      <c r="B45" s="14"/>
      <c r="C45" s="14"/>
      <c r="D45" s="14"/>
      <c r="E45" s="14"/>
      <c r="F45" s="31"/>
      <c r="G45" s="31"/>
      <c r="H45" s="31">
        <f t="shared" ref="H45:H46" si="3">F45*A45</f>
        <v>0</v>
      </c>
    </row>
    <row r="46" spans="1:8" ht="15" customHeight="1">
      <c r="A46" s="13"/>
      <c r="B46" s="14"/>
      <c r="C46" s="14"/>
      <c r="D46" s="14"/>
      <c r="E46" s="14"/>
      <c r="F46" s="31"/>
      <c r="G46" s="31"/>
      <c r="H46" s="31">
        <f t="shared" si="3"/>
        <v>0</v>
      </c>
    </row>
    <row r="47" spans="1:8" ht="15" customHeight="1">
      <c r="A47" s="13"/>
      <c r="B47" s="14"/>
      <c r="C47" s="14"/>
      <c r="D47" s="14"/>
      <c r="E47" s="14"/>
      <c r="F47" s="31"/>
      <c r="G47" s="31"/>
      <c r="H47" s="31"/>
    </row>
    <row r="48" spans="1:8" ht="15" customHeight="1">
      <c r="A48" s="23"/>
      <c r="B48" s="119" t="s">
        <v>1</v>
      </c>
      <c r="C48" s="55"/>
      <c r="D48" s="55"/>
      <c r="E48" s="55"/>
      <c r="F48" s="29"/>
      <c r="G48" s="29"/>
      <c r="H48" s="62">
        <f>SUM(H9:H47)</f>
        <v>0</v>
      </c>
    </row>
    <row r="49" spans="1:9" ht="15" customHeight="1">
      <c r="A49" s="23"/>
      <c r="B49" s="38"/>
      <c r="C49" s="14"/>
      <c r="D49" s="14"/>
      <c r="E49" s="14"/>
      <c r="F49" s="29"/>
      <c r="G49" s="29"/>
      <c r="H49" s="31"/>
    </row>
    <row r="50" spans="1:9" ht="15" customHeight="1">
      <c r="A50" s="23"/>
      <c r="B50" s="41" t="s">
        <v>217</v>
      </c>
      <c r="C50" s="76"/>
      <c r="D50" s="76"/>
      <c r="E50" s="76"/>
      <c r="F50" s="29"/>
      <c r="G50" s="29"/>
      <c r="H50" s="31"/>
    </row>
    <row r="51" spans="1:9" ht="15" customHeight="1">
      <c r="A51" s="13">
        <v>1</v>
      </c>
      <c r="B51" s="14" t="s">
        <v>190</v>
      </c>
      <c r="C51" s="14"/>
      <c r="D51" s="14"/>
      <c r="E51" s="31"/>
      <c r="F51" s="31"/>
      <c r="G51" s="14"/>
      <c r="H51" s="31">
        <f t="shared" ref="H51:H54" si="4">C51*G51</f>
        <v>0</v>
      </c>
    </row>
    <row r="52" spans="1:9" ht="15" customHeight="1">
      <c r="A52" s="13">
        <v>1</v>
      </c>
      <c r="B52" s="14" t="s">
        <v>189</v>
      </c>
      <c r="C52" s="14"/>
      <c r="D52" s="14"/>
      <c r="E52" s="31"/>
      <c r="F52" s="31"/>
      <c r="G52" s="14"/>
      <c r="H52" s="31">
        <f t="shared" si="4"/>
        <v>0</v>
      </c>
    </row>
    <row r="53" spans="1:9" ht="15" customHeight="1">
      <c r="A53" s="13">
        <v>1</v>
      </c>
      <c r="B53" s="14" t="s">
        <v>191</v>
      </c>
      <c r="C53" s="14"/>
      <c r="D53" s="14"/>
      <c r="E53" s="31"/>
      <c r="F53" s="31"/>
      <c r="G53" s="14"/>
      <c r="H53" s="31">
        <f t="shared" si="4"/>
        <v>0</v>
      </c>
    </row>
    <row r="54" spans="1:9" ht="15" customHeight="1">
      <c r="A54" s="13">
        <v>1</v>
      </c>
      <c r="B54" s="14" t="s">
        <v>192</v>
      </c>
      <c r="C54" s="14"/>
      <c r="D54" s="14"/>
      <c r="E54" s="31"/>
      <c r="F54" s="31"/>
      <c r="G54" s="14"/>
      <c r="H54" s="31">
        <f t="shared" si="4"/>
        <v>0</v>
      </c>
    </row>
    <row r="55" spans="1:9" ht="15" customHeight="1">
      <c r="A55" s="23"/>
      <c r="B55" s="38"/>
      <c r="C55" s="14"/>
      <c r="D55" s="14"/>
      <c r="E55" s="14"/>
      <c r="F55" s="29"/>
      <c r="G55" s="29"/>
      <c r="H55" s="39"/>
    </row>
    <row r="56" spans="1:9" ht="15" customHeight="1">
      <c r="A56" s="44"/>
      <c r="B56" s="59" t="s">
        <v>219</v>
      </c>
      <c r="C56" s="78"/>
      <c r="D56" s="78"/>
      <c r="E56" s="78"/>
      <c r="F56" s="46"/>
      <c r="G56" s="131"/>
      <c r="H56" s="46">
        <f>SUM(H51:H54)</f>
        <v>0</v>
      </c>
    </row>
    <row r="57" spans="1:9" ht="15" customHeight="1">
      <c r="A57" s="124"/>
      <c r="B57" s="124" t="s">
        <v>22</v>
      </c>
      <c r="C57" s="125"/>
      <c r="D57" s="125"/>
      <c r="E57" s="125"/>
      <c r="F57" s="126"/>
      <c r="G57" s="130"/>
      <c r="H57" s="126"/>
    </row>
    <row r="58" spans="1:9" ht="15" customHeight="1">
      <c r="A58" s="58"/>
      <c r="B58" s="59" t="s">
        <v>21</v>
      </c>
      <c r="C58" s="79"/>
      <c r="D58" s="79"/>
      <c r="E58" s="79"/>
      <c r="F58" s="46"/>
      <c r="G58" s="131"/>
      <c r="H58" s="46">
        <f>H56+H48</f>
        <v>0</v>
      </c>
    </row>
    <row r="59" spans="1:9" ht="15.75" thickBot="1"/>
    <row r="60" spans="1:9" s="195" customFormat="1" ht="61.5" customHeight="1" thickBot="1">
      <c r="B60" s="207" t="s">
        <v>222</v>
      </c>
      <c r="C60" s="208" t="s">
        <v>223</v>
      </c>
      <c r="D60" s="209"/>
      <c r="E60" s="210"/>
      <c r="F60" s="194"/>
      <c r="G60" s="194"/>
      <c r="H60" s="194"/>
      <c r="I60" s="194"/>
    </row>
    <row r="61" spans="1:9" s="195" customFormat="1" ht="75" customHeight="1" thickBot="1">
      <c r="B61" s="211"/>
      <c r="C61" s="212"/>
      <c r="D61" s="213"/>
      <c r="E61" s="214"/>
      <c r="F61" s="194"/>
      <c r="G61" s="194"/>
      <c r="H61" s="194"/>
      <c r="I61" s="194"/>
    </row>
    <row r="62" spans="1:9" s="195" customFormat="1" ht="84.75" customHeight="1" thickBot="1">
      <c r="B62" s="221" t="s">
        <v>224</v>
      </c>
      <c r="C62" s="220" t="s">
        <v>225</v>
      </c>
      <c r="D62" s="215"/>
      <c r="E62" s="215"/>
      <c r="F62" s="194"/>
      <c r="G62" s="194"/>
      <c r="H62" s="194"/>
      <c r="I62" s="194"/>
    </row>
    <row r="63" spans="1:9" s="195" customFormat="1" ht="138" customHeight="1" thickBot="1">
      <c r="B63" s="194"/>
      <c r="C63" s="216"/>
      <c r="D63" s="217"/>
      <c r="E63" s="218"/>
      <c r="F63" s="194"/>
      <c r="G63" s="194"/>
      <c r="H63" s="194"/>
      <c r="I63" s="194"/>
    </row>
  </sheetData>
  <mergeCells count="5">
    <mergeCell ref="C60:E60"/>
    <mergeCell ref="C61:E61"/>
    <mergeCell ref="B60:B61"/>
    <mergeCell ref="C62:E62"/>
    <mergeCell ref="C63:E6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0"/>
  <sheetViews>
    <sheetView zoomScale="90" zoomScaleNormal="90" zoomScalePageLayoutView="125" workbookViewId="0">
      <selection activeCell="B24" sqref="B24"/>
    </sheetView>
  </sheetViews>
  <sheetFormatPr defaultColWidth="9.140625" defaultRowHeight="15" customHeight="1"/>
  <cols>
    <col min="1" max="1" width="13.7109375" style="6" customWidth="1"/>
    <col min="2" max="2" width="60.7109375" style="6" customWidth="1"/>
    <col min="3" max="4" width="13.7109375" style="6" customWidth="1"/>
    <col min="5" max="6" width="13.7109375" style="85" hidden="1" customWidth="1"/>
    <col min="7" max="9" width="14.7109375" style="6" hidden="1" customWidth="1"/>
    <col min="10" max="16384" width="9.140625" style="6"/>
  </cols>
  <sheetData>
    <row r="1" spans="1:9" ht="15" customHeight="1">
      <c r="A1" s="3" t="str">
        <f>Summary!A1</f>
        <v>Marlborough House</v>
      </c>
      <c r="C1" s="80"/>
      <c r="D1" s="81"/>
      <c r="E1" s="82"/>
      <c r="F1" s="83"/>
    </row>
    <row r="2" spans="1:9" ht="15" customHeight="1">
      <c r="A2" s="3">
        <f>Cover!B37</f>
        <v>0</v>
      </c>
      <c r="C2" s="80"/>
      <c r="D2" s="81"/>
      <c r="E2" s="82"/>
      <c r="F2" s="83"/>
    </row>
    <row r="3" spans="1:9" ht="15" customHeight="1">
      <c r="A3" s="3"/>
      <c r="C3" s="80"/>
      <c r="D3" s="81"/>
      <c r="E3" s="82"/>
      <c r="F3" s="83"/>
    </row>
    <row r="4" spans="1:9" ht="15" customHeight="1">
      <c r="A4" s="3"/>
      <c r="C4" s="8"/>
      <c r="E4" s="84"/>
    </row>
    <row r="5" spans="1:9" ht="15" customHeight="1">
      <c r="A5" s="3" t="s">
        <v>109</v>
      </c>
      <c r="C5" s="8"/>
      <c r="D5" s="8"/>
      <c r="E5" s="84"/>
      <c r="F5" s="84"/>
      <c r="G5" s="8"/>
    </row>
    <row r="7" spans="1:9" ht="15" customHeight="1">
      <c r="A7" s="16" t="s">
        <v>5</v>
      </c>
      <c r="B7" s="16" t="s">
        <v>2</v>
      </c>
      <c r="C7" s="32" t="s">
        <v>3</v>
      </c>
      <c r="D7" s="32" t="s">
        <v>4</v>
      </c>
      <c r="E7" s="86" t="s">
        <v>44</v>
      </c>
      <c r="F7" s="87" t="s">
        <v>45</v>
      </c>
      <c r="G7" s="87" t="s">
        <v>46</v>
      </c>
      <c r="H7" s="87" t="s">
        <v>47</v>
      </c>
      <c r="I7" s="87" t="s">
        <v>48</v>
      </c>
    </row>
    <row r="8" spans="1:9" ht="15" customHeight="1">
      <c r="A8" s="88"/>
      <c r="B8" s="89" t="s">
        <v>92</v>
      </c>
      <c r="C8" s="90"/>
      <c r="D8" s="90"/>
      <c r="E8" s="91"/>
      <c r="F8" s="92"/>
      <c r="G8" s="92"/>
      <c r="H8" s="92"/>
      <c r="I8" s="91"/>
    </row>
    <row r="9" spans="1:9" ht="15" customHeight="1">
      <c r="A9" s="93">
        <v>2</v>
      </c>
      <c r="B9" s="21" t="s">
        <v>61</v>
      </c>
      <c r="C9" s="94">
        <v>5500</v>
      </c>
      <c r="D9" s="29">
        <f t="shared" ref="D9:D28" si="0">C9*A9</f>
        <v>11000</v>
      </c>
      <c r="E9" s="95"/>
      <c r="F9" s="95"/>
      <c r="G9" s="14"/>
      <c r="H9" s="14"/>
      <c r="I9" s="14"/>
    </row>
    <row r="10" spans="1:9" ht="15" customHeight="1">
      <c r="A10" s="93">
        <v>2</v>
      </c>
      <c r="B10" s="21" t="s">
        <v>62</v>
      </c>
      <c r="C10" s="94">
        <v>9500</v>
      </c>
      <c r="D10" s="29">
        <f t="shared" si="0"/>
        <v>19000</v>
      </c>
      <c r="E10" s="95"/>
      <c r="F10" s="96">
        <f>E10*A10</f>
        <v>0</v>
      </c>
      <c r="G10" s="14">
        <v>0</v>
      </c>
      <c r="H10" s="14">
        <f>G10*A10</f>
        <v>0</v>
      </c>
      <c r="I10" s="14"/>
    </row>
    <row r="11" spans="1:9" ht="15" customHeight="1">
      <c r="A11" s="93">
        <v>1</v>
      </c>
      <c r="B11" s="21" t="s">
        <v>112</v>
      </c>
      <c r="C11" s="94">
        <v>1870</v>
      </c>
      <c r="D11" s="29">
        <f t="shared" si="0"/>
        <v>1870</v>
      </c>
      <c r="E11" s="95">
        <v>3</v>
      </c>
      <c r="F11" s="96">
        <f>E11*A11</f>
        <v>3</v>
      </c>
      <c r="G11" s="14">
        <v>0</v>
      </c>
      <c r="H11" s="14">
        <f>G11*A11</f>
        <v>0</v>
      </c>
      <c r="I11" s="14"/>
    </row>
    <row r="12" spans="1:9" ht="15" customHeight="1">
      <c r="A12" s="93">
        <v>1</v>
      </c>
      <c r="B12" s="21" t="s">
        <v>93</v>
      </c>
      <c r="C12" s="94">
        <v>8500</v>
      </c>
      <c r="D12" s="29">
        <f t="shared" si="0"/>
        <v>8500</v>
      </c>
      <c r="E12" s="95"/>
      <c r="F12" s="96">
        <f>E12*A12</f>
        <v>0</v>
      </c>
      <c r="G12" s="14"/>
      <c r="H12" s="14"/>
      <c r="I12" s="14"/>
    </row>
    <row r="13" spans="1:9" ht="15" customHeight="1">
      <c r="A13" s="93">
        <v>1</v>
      </c>
      <c r="B13" s="21" t="s">
        <v>94</v>
      </c>
      <c r="C13" s="94">
        <v>900</v>
      </c>
      <c r="D13" s="29">
        <f t="shared" si="0"/>
        <v>900</v>
      </c>
      <c r="E13" s="95"/>
      <c r="F13" s="96"/>
      <c r="G13" s="14"/>
      <c r="H13" s="14"/>
      <c r="I13" s="14"/>
    </row>
    <row r="14" spans="1:9" ht="15" customHeight="1">
      <c r="A14" s="93">
        <v>1</v>
      </c>
      <c r="B14" s="21" t="s">
        <v>95</v>
      </c>
      <c r="C14" s="94">
        <v>25000</v>
      </c>
      <c r="D14" s="29">
        <f t="shared" si="0"/>
        <v>25000</v>
      </c>
      <c r="E14" s="95"/>
      <c r="F14" s="96"/>
      <c r="G14" s="14"/>
      <c r="H14" s="14"/>
      <c r="I14" s="14"/>
    </row>
    <row r="15" spans="1:9" ht="15" customHeight="1">
      <c r="A15" s="93">
        <v>1</v>
      </c>
      <c r="B15" s="21" t="s">
        <v>96</v>
      </c>
      <c r="C15" s="94">
        <v>3500</v>
      </c>
      <c r="D15" s="29">
        <f t="shared" si="0"/>
        <v>3500</v>
      </c>
      <c r="E15" s="95"/>
      <c r="F15" s="96"/>
      <c r="G15" s="14"/>
      <c r="H15" s="14"/>
      <c r="I15" s="14"/>
    </row>
    <row r="16" spans="1:9" ht="15" customHeight="1">
      <c r="A16" s="93">
        <v>1</v>
      </c>
      <c r="B16" s="21" t="s">
        <v>97</v>
      </c>
      <c r="C16" s="94">
        <v>9500</v>
      </c>
      <c r="D16" s="29">
        <f t="shared" si="0"/>
        <v>9500</v>
      </c>
      <c r="E16" s="95"/>
      <c r="F16" s="96"/>
      <c r="G16" s="14"/>
      <c r="H16" s="14"/>
      <c r="I16" s="14"/>
    </row>
    <row r="17" spans="1:9" ht="15" customHeight="1">
      <c r="A17" s="93">
        <v>1</v>
      </c>
      <c r="B17" s="21" t="s">
        <v>121</v>
      </c>
      <c r="C17" s="94">
        <v>4500</v>
      </c>
      <c r="D17" s="29">
        <f t="shared" si="0"/>
        <v>4500</v>
      </c>
      <c r="E17" s="95"/>
      <c r="F17" s="96"/>
      <c r="G17" s="14"/>
      <c r="H17" s="14"/>
      <c r="I17" s="14"/>
    </row>
    <row r="18" spans="1:9" ht="15" customHeight="1">
      <c r="A18" s="93">
        <v>1</v>
      </c>
      <c r="B18" s="21" t="s">
        <v>122</v>
      </c>
      <c r="C18" s="94">
        <v>20000</v>
      </c>
      <c r="D18" s="29">
        <f t="shared" si="0"/>
        <v>20000</v>
      </c>
      <c r="E18" s="95"/>
      <c r="F18" s="96"/>
      <c r="G18" s="14"/>
      <c r="H18" s="14"/>
      <c r="I18" s="14"/>
    </row>
    <row r="19" spans="1:9" ht="15" customHeight="1">
      <c r="A19" s="93">
        <v>1</v>
      </c>
      <c r="B19" s="21" t="s">
        <v>123</v>
      </c>
      <c r="C19" s="94">
        <v>50000</v>
      </c>
      <c r="D19" s="29">
        <f t="shared" si="0"/>
        <v>50000</v>
      </c>
      <c r="E19" s="95"/>
      <c r="F19" s="96"/>
      <c r="G19" s="14"/>
      <c r="H19" s="14"/>
      <c r="I19" s="14"/>
    </row>
    <row r="20" spans="1:9" ht="15" customHeight="1">
      <c r="A20" s="93">
        <v>1</v>
      </c>
      <c r="B20" s="21" t="s">
        <v>124</v>
      </c>
      <c r="C20" s="94">
        <v>40000</v>
      </c>
      <c r="D20" s="29">
        <f t="shared" si="0"/>
        <v>40000</v>
      </c>
      <c r="E20" s="95"/>
      <c r="F20" s="96"/>
      <c r="G20" s="14"/>
      <c r="H20" s="14"/>
      <c r="I20" s="14"/>
    </row>
    <row r="21" spans="1:9" ht="15" customHeight="1">
      <c r="A21" s="93">
        <v>1</v>
      </c>
      <c r="B21" s="21" t="s">
        <v>110</v>
      </c>
      <c r="C21" s="94">
        <v>8000</v>
      </c>
      <c r="D21" s="29">
        <f t="shared" si="0"/>
        <v>8000</v>
      </c>
      <c r="E21" s="95"/>
      <c r="F21" s="96"/>
      <c r="G21" s="14"/>
      <c r="H21" s="14"/>
      <c r="I21" s="14"/>
    </row>
    <row r="22" spans="1:9" ht="15" customHeight="1">
      <c r="A22" s="93">
        <v>17</v>
      </c>
      <c r="B22" s="21" t="s">
        <v>111</v>
      </c>
      <c r="C22" s="94">
        <v>900</v>
      </c>
      <c r="D22" s="29">
        <f t="shared" si="0"/>
        <v>15300</v>
      </c>
      <c r="E22" s="95"/>
      <c r="F22" s="96"/>
      <c r="G22" s="14"/>
      <c r="H22" s="14"/>
      <c r="I22" s="14"/>
    </row>
    <row r="23" spans="1:9" ht="15" customHeight="1">
      <c r="A23" s="93"/>
      <c r="B23" s="21"/>
      <c r="C23" s="94"/>
      <c r="D23" s="29"/>
      <c r="E23" s="97"/>
      <c r="F23" s="97"/>
      <c r="G23" s="14"/>
      <c r="H23" s="14"/>
      <c r="I23" s="14"/>
    </row>
    <row r="24" spans="1:9" ht="15" customHeight="1">
      <c r="A24" s="93"/>
      <c r="B24" s="55" t="s">
        <v>133</v>
      </c>
      <c r="C24" s="94"/>
      <c r="D24" s="29"/>
      <c r="E24" s="95"/>
      <c r="F24" s="95"/>
      <c r="G24" s="14"/>
      <c r="H24" s="14"/>
      <c r="I24" s="14"/>
    </row>
    <row r="25" spans="1:9" ht="15" customHeight="1">
      <c r="A25" s="93">
        <v>1</v>
      </c>
      <c r="B25" s="21" t="s">
        <v>63</v>
      </c>
      <c r="C25" s="94">
        <v>2300</v>
      </c>
      <c r="D25" s="29">
        <f t="shared" si="0"/>
        <v>2300</v>
      </c>
      <c r="E25" s="95"/>
      <c r="F25" s="96">
        <f>E25*A25</f>
        <v>0</v>
      </c>
      <c r="G25" s="14">
        <v>1500</v>
      </c>
      <c r="H25" s="14">
        <f>G25*A25</f>
        <v>1500</v>
      </c>
      <c r="I25" s="14"/>
    </row>
    <row r="26" spans="1:9" ht="15" customHeight="1">
      <c r="A26" s="10">
        <v>1</v>
      </c>
      <c r="B26" s="21" t="s">
        <v>64</v>
      </c>
      <c r="C26" s="29">
        <v>800</v>
      </c>
      <c r="D26" s="29">
        <f t="shared" si="0"/>
        <v>800</v>
      </c>
      <c r="E26" s="95"/>
      <c r="F26" s="96">
        <f>E26*A26</f>
        <v>0</v>
      </c>
      <c r="G26" s="14">
        <v>45</v>
      </c>
      <c r="H26" s="14">
        <f>G26*A26</f>
        <v>45</v>
      </c>
      <c r="I26" s="14"/>
    </row>
    <row r="27" spans="1:9" ht="15" customHeight="1">
      <c r="A27" s="10">
        <v>1</v>
      </c>
      <c r="B27" s="21" t="s">
        <v>65</v>
      </c>
      <c r="C27" s="29">
        <v>400</v>
      </c>
      <c r="D27" s="29">
        <f t="shared" si="0"/>
        <v>400</v>
      </c>
      <c r="E27" s="95"/>
      <c r="F27" s="96">
        <f>E27*A27</f>
        <v>0</v>
      </c>
      <c r="G27" s="14">
        <v>0</v>
      </c>
      <c r="H27" s="14">
        <f>G27*A27</f>
        <v>0</v>
      </c>
      <c r="I27" s="14"/>
    </row>
    <row r="28" spans="1:9" ht="15" customHeight="1">
      <c r="A28" s="10">
        <v>1</v>
      </c>
      <c r="B28" s="21" t="s">
        <v>85</v>
      </c>
      <c r="C28" s="29">
        <v>850</v>
      </c>
      <c r="D28" s="29">
        <f t="shared" si="0"/>
        <v>850</v>
      </c>
      <c r="E28" s="95"/>
      <c r="F28" s="96"/>
      <c r="G28" s="14"/>
      <c r="H28" s="14"/>
      <c r="I28" s="14"/>
    </row>
    <row r="29" spans="1:9" ht="15" customHeight="1">
      <c r="A29" s="10"/>
      <c r="B29" s="21"/>
      <c r="C29" s="29"/>
      <c r="D29" s="29"/>
      <c r="E29" s="95"/>
      <c r="F29" s="96"/>
      <c r="G29" s="14"/>
      <c r="H29" s="14"/>
      <c r="I29" s="14"/>
    </row>
    <row r="30" spans="1:9" ht="15" customHeight="1">
      <c r="A30" s="10"/>
      <c r="B30" s="18" t="s">
        <v>86</v>
      </c>
      <c r="C30" s="29"/>
      <c r="D30" s="29"/>
      <c r="E30" s="95"/>
      <c r="F30" s="96"/>
      <c r="G30" s="14"/>
      <c r="H30" s="14"/>
      <c r="I30" s="14"/>
    </row>
    <row r="31" spans="1:9" ht="15" customHeight="1">
      <c r="A31" s="10">
        <v>1</v>
      </c>
      <c r="B31" s="21" t="s">
        <v>87</v>
      </c>
      <c r="C31" s="29">
        <v>950</v>
      </c>
      <c r="D31" s="29">
        <f>A31*C31</f>
        <v>950</v>
      </c>
      <c r="E31" s="95"/>
      <c r="F31" s="96"/>
      <c r="G31" s="14"/>
      <c r="H31" s="14"/>
      <c r="I31" s="14"/>
    </row>
    <row r="32" spans="1:9" ht="15" customHeight="1">
      <c r="A32" s="10">
        <v>1</v>
      </c>
      <c r="B32" s="21" t="s">
        <v>88</v>
      </c>
      <c r="C32" s="29">
        <v>3500</v>
      </c>
      <c r="D32" s="29">
        <f>A32*C32</f>
        <v>3500</v>
      </c>
      <c r="E32" s="95"/>
      <c r="F32" s="96"/>
      <c r="G32" s="14"/>
      <c r="H32" s="14"/>
      <c r="I32" s="14"/>
    </row>
    <row r="33" spans="1:9" ht="15" customHeight="1">
      <c r="A33" s="10">
        <v>3</v>
      </c>
      <c r="B33" s="21" t="s">
        <v>89</v>
      </c>
      <c r="C33" s="29">
        <v>175</v>
      </c>
      <c r="D33" s="29">
        <f>A33*C33</f>
        <v>525</v>
      </c>
      <c r="E33" s="95"/>
      <c r="F33" s="96"/>
      <c r="G33" s="14"/>
      <c r="H33" s="14"/>
      <c r="I33" s="14"/>
    </row>
    <row r="34" spans="1:9" ht="15" customHeight="1">
      <c r="A34" s="10">
        <v>1</v>
      </c>
      <c r="B34" s="21" t="s">
        <v>90</v>
      </c>
      <c r="C34" s="29">
        <v>550</v>
      </c>
      <c r="D34" s="29">
        <f>A34*C34</f>
        <v>550</v>
      </c>
      <c r="E34" s="95"/>
      <c r="F34" s="96"/>
      <c r="G34" s="14"/>
      <c r="H34" s="14"/>
      <c r="I34" s="14"/>
    </row>
    <row r="35" spans="1:9" ht="15" customHeight="1">
      <c r="A35" s="10">
        <v>10</v>
      </c>
      <c r="B35" s="21" t="s">
        <v>91</v>
      </c>
      <c r="C35" s="29">
        <v>40</v>
      </c>
      <c r="D35" s="29">
        <f>A35*C35</f>
        <v>400</v>
      </c>
      <c r="E35" s="95"/>
      <c r="F35" s="96"/>
      <c r="G35" s="14"/>
      <c r="H35" s="14"/>
      <c r="I35" s="14"/>
    </row>
    <row r="36" spans="1:9" ht="15" customHeight="1">
      <c r="A36" s="93"/>
      <c r="B36" s="21"/>
      <c r="C36" s="94"/>
      <c r="D36" s="29"/>
      <c r="E36" s="95"/>
      <c r="F36" s="96">
        <f>E36*A36</f>
        <v>0</v>
      </c>
      <c r="G36" s="14">
        <v>80</v>
      </c>
      <c r="H36" s="14">
        <f>G36*A36</f>
        <v>0</v>
      </c>
      <c r="I36" s="14"/>
    </row>
    <row r="37" spans="1:9" ht="15" customHeight="1">
      <c r="A37" s="10"/>
      <c r="B37" s="18" t="s">
        <v>49</v>
      </c>
      <c r="C37" s="21"/>
      <c r="D37" s="29"/>
      <c r="E37" s="95"/>
      <c r="F37" s="96">
        <f>E37*A37</f>
        <v>0</v>
      </c>
      <c r="G37" s="14">
        <v>15</v>
      </c>
      <c r="H37" s="14">
        <f>G37*A37</f>
        <v>0</v>
      </c>
      <c r="I37" s="14"/>
    </row>
    <row r="38" spans="1:9" ht="15" customHeight="1">
      <c r="A38" s="10">
        <v>1</v>
      </c>
      <c r="B38" s="21" t="s">
        <v>50</v>
      </c>
      <c r="C38" s="29">
        <v>350</v>
      </c>
      <c r="D38" s="29">
        <f>C38*A38</f>
        <v>350</v>
      </c>
      <c r="E38" s="97"/>
      <c r="F38" s="97"/>
      <c r="G38" s="14"/>
      <c r="H38" s="14"/>
      <c r="I38" s="14"/>
    </row>
    <row r="39" spans="1:9" ht="15" customHeight="1">
      <c r="A39" s="10">
        <v>1</v>
      </c>
      <c r="B39" s="21" t="s">
        <v>51</v>
      </c>
      <c r="C39" s="29">
        <v>225</v>
      </c>
      <c r="D39" s="29">
        <f>C39*A39</f>
        <v>225</v>
      </c>
      <c r="E39" s="95"/>
      <c r="F39" s="95"/>
      <c r="G39" s="14"/>
      <c r="H39" s="14"/>
      <c r="I39" s="14"/>
    </row>
    <row r="40" spans="1:9" ht="15" customHeight="1">
      <c r="A40" s="10">
        <v>1</v>
      </c>
      <c r="B40" s="21" t="s">
        <v>52</v>
      </c>
      <c r="C40" s="29">
        <v>185</v>
      </c>
      <c r="D40" s="29">
        <f>C40*A40</f>
        <v>185</v>
      </c>
      <c r="E40" s="96"/>
      <c r="F40" s="96"/>
      <c r="G40" s="14"/>
      <c r="H40" s="14"/>
      <c r="I40" s="14"/>
    </row>
    <row r="41" spans="1:9" ht="15" customHeight="1">
      <c r="A41" s="10">
        <v>1</v>
      </c>
      <c r="B41" s="21" t="s">
        <v>53</v>
      </c>
      <c r="C41" s="29">
        <v>150</v>
      </c>
      <c r="D41" s="29">
        <f>C41*A41</f>
        <v>150</v>
      </c>
      <c r="E41" s="96"/>
      <c r="F41" s="96"/>
      <c r="G41" s="14"/>
      <c r="H41" s="14"/>
      <c r="I41" s="14"/>
    </row>
    <row r="42" spans="1:9" ht="15" customHeight="1">
      <c r="A42" s="10">
        <v>4</v>
      </c>
      <c r="B42" s="21" t="s">
        <v>66</v>
      </c>
      <c r="C42" s="29">
        <v>500</v>
      </c>
      <c r="D42" s="29">
        <f>C42*A42</f>
        <v>2000</v>
      </c>
      <c r="E42" s="95">
        <v>1</v>
      </c>
      <c r="F42" s="96">
        <f>E42*A42</f>
        <v>4</v>
      </c>
      <c r="G42" s="14">
        <v>15</v>
      </c>
      <c r="H42" s="14">
        <f>G42*A42</f>
        <v>60</v>
      </c>
      <c r="I42" s="14"/>
    </row>
    <row r="43" spans="1:9" ht="15" customHeight="1">
      <c r="A43" s="98"/>
      <c r="B43" s="99"/>
      <c r="C43" s="100"/>
      <c r="D43" s="100"/>
      <c r="E43" s="95"/>
      <c r="F43" s="96">
        <f>E43*A43</f>
        <v>0</v>
      </c>
      <c r="G43" s="14">
        <v>0</v>
      </c>
      <c r="H43" s="14">
        <f>G43*A43</f>
        <v>0</v>
      </c>
      <c r="I43" s="14"/>
    </row>
    <row r="44" spans="1:9" ht="15" customHeight="1">
      <c r="A44" s="10"/>
      <c r="B44" s="18" t="s">
        <v>54</v>
      </c>
      <c r="C44" s="29"/>
      <c r="D44" s="29"/>
      <c r="E44" s="95"/>
      <c r="F44" s="96">
        <f>E44*A44</f>
        <v>0</v>
      </c>
      <c r="G44" s="14">
        <v>0</v>
      </c>
      <c r="H44" s="14">
        <f>G44*A44</f>
        <v>0</v>
      </c>
      <c r="I44" s="14"/>
    </row>
    <row r="45" spans="1:9" ht="15" customHeight="1">
      <c r="A45" s="10">
        <v>2</v>
      </c>
      <c r="B45" s="21" t="s">
        <v>55</v>
      </c>
      <c r="C45" s="29">
        <v>1800</v>
      </c>
      <c r="D45" s="29">
        <f>C45*A45</f>
        <v>3600</v>
      </c>
      <c r="E45" s="95"/>
      <c r="F45" s="96">
        <f>E45*A45</f>
        <v>0</v>
      </c>
      <c r="G45" s="14">
        <v>45</v>
      </c>
      <c r="H45" s="14">
        <f>G45*A45</f>
        <v>90</v>
      </c>
      <c r="I45" s="14"/>
    </row>
    <row r="46" spans="1:9" ht="15" customHeight="1">
      <c r="A46" s="10">
        <v>1</v>
      </c>
      <c r="B46" s="21" t="s">
        <v>56</v>
      </c>
      <c r="C46" s="29">
        <v>2500</v>
      </c>
      <c r="D46" s="29">
        <f>C46*A46</f>
        <v>2500</v>
      </c>
      <c r="E46" s="101"/>
      <c r="F46" s="102">
        <f>SUM(F9:F45)</f>
        <v>7</v>
      </c>
      <c r="G46" s="14"/>
      <c r="H46" s="14">
        <f>SUM(H9:H45)</f>
        <v>1695</v>
      </c>
      <c r="I46" s="14"/>
    </row>
    <row r="47" spans="1:9" ht="15" customHeight="1">
      <c r="A47" s="10">
        <v>1</v>
      </c>
      <c r="B47" s="21" t="s">
        <v>76</v>
      </c>
      <c r="C47" s="29">
        <v>450</v>
      </c>
      <c r="D47" s="29">
        <f>C47*A47</f>
        <v>450</v>
      </c>
      <c r="E47" s="97"/>
      <c r="F47" s="97"/>
      <c r="G47" s="14"/>
      <c r="H47" s="14"/>
      <c r="I47" s="14"/>
    </row>
    <row r="48" spans="1:9" ht="15" customHeight="1">
      <c r="A48" s="10">
        <v>1</v>
      </c>
      <c r="B48" s="21" t="s">
        <v>80</v>
      </c>
      <c r="C48" s="29">
        <v>1400</v>
      </c>
      <c r="D48" s="29">
        <f>C48*A48</f>
        <v>1400</v>
      </c>
      <c r="E48" s="95"/>
      <c r="F48" s="95"/>
      <c r="G48" s="14"/>
      <c r="H48" s="14"/>
      <c r="I48" s="14"/>
    </row>
    <row r="49" spans="1:9" ht="15" customHeight="1">
      <c r="A49" s="98"/>
      <c r="B49" s="99"/>
      <c r="C49" s="100"/>
      <c r="D49" s="100"/>
      <c r="E49" s="95"/>
      <c r="F49" s="95"/>
      <c r="G49" s="14"/>
      <c r="H49" s="14"/>
      <c r="I49" s="14"/>
    </row>
    <row r="50" spans="1:9" ht="15" customHeight="1">
      <c r="A50" s="10"/>
      <c r="B50" s="18" t="s">
        <v>57</v>
      </c>
      <c r="C50" s="29"/>
      <c r="D50" s="29"/>
      <c r="E50" s="95"/>
      <c r="F50" s="95"/>
      <c r="G50" s="14"/>
      <c r="H50" s="14"/>
      <c r="I50" s="14"/>
    </row>
    <row r="51" spans="1:9" ht="15" customHeight="1">
      <c r="A51" s="13">
        <v>1</v>
      </c>
      <c r="B51" s="103" t="s">
        <v>120</v>
      </c>
      <c r="C51" s="74">
        <v>350</v>
      </c>
      <c r="D51" s="31">
        <f>A51*C51</f>
        <v>350</v>
      </c>
      <c r="E51" s="95"/>
      <c r="F51" s="95"/>
      <c r="G51" s="14"/>
      <c r="H51" s="14"/>
      <c r="I51" s="14"/>
    </row>
    <row r="52" spans="1:9" ht="15" customHeight="1">
      <c r="A52" s="13">
        <v>1</v>
      </c>
      <c r="B52" s="103" t="s">
        <v>68</v>
      </c>
      <c r="C52" s="74">
        <v>175</v>
      </c>
      <c r="D52" s="31">
        <f>A52*C52</f>
        <v>175</v>
      </c>
      <c r="E52" s="95"/>
      <c r="F52" s="95"/>
      <c r="G52" s="14"/>
      <c r="H52" s="14"/>
      <c r="I52" s="14"/>
    </row>
    <row r="53" spans="1:9" ht="15" customHeight="1">
      <c r="A53" s="10"/>
      <c r="B53" s="21"/>
      <c r="C53" s="29"/>
      <c r="D53" s="29"/>
      <c r="E53" s="95"/>
      <c r="F53" s="95"/>
      <c r="G53" s="14"/>
      <c r="H53" s="14"/>
      <c r="I53" s="14"/>
    </row>
    <row r="54" spans="1:9" ht="15" customHeight="1">
      <c r="A54" s="10"/>
      <c r="B54" s="18" t="s">
        <v>81</v>
      </c>
      <c r="C54" s="29"/>
      <c r="D54" s="29"/>
      <c r="E54" s="95"/>
      <c r="F54" s="95"/>
      <c r="G54" s="14"/>
      <c r="H54" s="14"/>
      <c r="I54" s="14"/>
    </row>
    <row r="55" spans="1:9" ht="15" customHeight="1">
      <c r="A55" s="10">
        <v>3</v>
      </c>
      <c r="B55" s="21" t="s">
        <v>82</v>
      </c>
      <c r="C55" s="29">
        <v>4500</v>
      </c>
      <c r="D55" s="29">
        <f>C55*A55</f>
        <v>13500</v>
      </c>
      <c r="E55" s="95"/>
      <c r="F55" s="95"/>
      <c r="G55" s="14"/>
      <c r="H55" s="14"/>
      <c r="I55" s="14"/>
    </row>
    <row r="56" spans="1:9" ht="15" customHeight="1">
      <c r="A56" s="10">
        <v>3</v>
      </c>
      <c r="B56" s="21" t="s">
        <v>83</v>
      </c>
      <c r="C56" s="29">
        <v>1000</v>
      </c>
      <c r="D56" s="29">
        <f>C56*A56</f>
        <v>3000</v>
      </c>
      <c r="E56" s="95"/>
      <c r="F56" s="95"/>
      <c r="G56" s="14"/>
      <c r="H56" s="14"/>
      <c r="I56" s="14"/>
    </row>
    <row r="57" spans="1:9" ht="15" customHeight="1">
      <c r="A57" s="10">
        <v>3</v>
      </c>
      <c r="B57" s="21" t="s">
        <v>84</v>
      </c>
      <c r="C57" s="29">
        <v>850</v>
      </c>
      <c r="D57" s="29">
        <f>C57*A57</f>
        <v>2550</v>
      </c>
      <c r="E57" s="95"/>
      <c r="F57" s="95"/>
      <c r="G57" s="14"/>
      <c r="H57" s="14"/>
      <c r="I57" s="14"/>
    </row>
    <row r="58" spans="1:9" ht="15" customHeight="1">
      <c r="A58" s="10"/>
      <c r="B58" s="21"/>
      <c r="C58" s="29"/>
      <c r="D58" s="29"/>
      <c r="E58" s="95"/>
      <c r="F58" s="95"/>
      <c r="G58" s="14"/>
      <c r="H58" s="14"/>
      <c r="I58" s="14"/>
    </row>
    <row r="59" spans="1:9" ht="15" customHeight="1">
      <c r="A59" s="10"/>
      <c r="B59" s="18" t="s">
        <v>69</v>
      </c>
      <c r="C59" s="29"/>
      <c r="D59" s="104">
        <f>SUM(D9:D58)</f>
        <v>257780</v>
      </c>
      <c r="E59" s="95"/>
      <c r="F59" s="95"/>
      <c r="G59" s="14"/>
      <c r="H59" s="14"/>
      <c r="I59" s="14"/>
    </row>
    <row r="60" spans="1:9" ht="15" customHeight="1">
      <c r="A60" s="10"/>
      <c r="B60" s="21"/>
      <c r="C60" s="29"/>
      <c r="D60" s="29"/>
      <c r="E60" s="95"/>
      <c r="F60" s="95"/>
      <c r="G60" s="14"/>
      <c r="H60" s="14"/>
      <c r="I60" s="14"/>
    </row>
    <row r="61" spans="1:9" ht="15" customHeight="1">
      <c r="A61" s="10"/>
      <c r="B61" s="18" t="s">
        <v>67</v>
      </c>
      <c r="C61" s="29"/>
      <c r="D61" s="29"/>
      <c r="E61" s="95"/>
      <c r="F61" s="95"/>
      <c r="G61" s="14"/>
      <c r="H61" s="14"/>
      <c r="I61" s="14"/>
    </row>
    <row r="62" spans="1:9" ht="15" customHeight="1">
      <c r="A62" s="10"/>
      <c r="B62" s="42" t="s">
        <v>6</v>
      </c>
      <c r="C62" s="29"/>
      <c r="D62" s="29"/>
      <c r="E62" s="95"/>
      <c r="F62" s="95"/>
      <c r="G62" s="14"/>
      <c r="H62" s="14"/>
      <c r="I62" s="14"/>
    </row>
    <row r="63" spans="1:9" ht="15" customHeight="1">
      <c r="A63" s="10"/>
      <c r="B63" s="42" t="s">
        <v>15</v>
      </c>
      <c r="C63" s="29"/>
      <c r="D63" s="29"/>
      <c r="E63" s="95"/>
      <c r="F63" s="95"/>
      <c r="G63" s="14"/>
      <c r="H63" s="14"/>
      <c r="I63" s="14"/>
    </row>
    <row r="64" spans="1:9" ht="15" customHeight="1">
      <c r="A64" s="10"/>
      <c r="B64" s="42" t="s">
        <v>16</v>
      </c>
      <c r="C64" s="29"/>
      <c r="D64" s="29"/>
      <c r="E64" s="95"/>
      <c r="F64" s="95"/>
      <c r="G64" s="14"/>
      <c r="H64" s="14"/>
      <c r="I64" s="14"/>
    </row>
    <row r="65" spans="1:9" ht="15" customHeight="1">
      <c r="A65" s="10"/>
      <c r="B65" s="42" t="s">
        <v>13</v>
      </c>
      <c r="C65" s="29"/>
      <c r="D65" s="29"/>
      <c r="E65" s="95"/>
      <c r="F65" s="95"/>
      <c r="G65" s="14"/>
      <c r="H65" s="14"/>
      <c r="I65" s="14"/>
    </row>
    <row r="66" spans="1:9" ht="15" customHeight="1">
      <c r="A66" s="10"/>
      <c r="B66" s="42" t="s">
        <v>17</v>
      </c>
      <c r="C66" s="29"/>
      <c r="D66" s="29"/>
      <c r="E66" s="95"/>
      <c r="F66" s="95"/>
      <c r="G66" s="14"/>
      <c r="H66" s="14"/>
      <c r="I66" s="14"/>
    </row>
    <row r="67" spans="1:9" ht="15" customHeight="1">
      <c r="A67" s="10"/>
      <c r="B67" s="42" t="s">
        <v>7</v>
      </c>
      <c r="C67" s="29"/>
      <c r="D67" s="29"/>
      <c r="E67" s="95"/>
      <c r="F67" s="95"/>
      <c r="G67" s="14"/>
      <c r="H67" s="14"/>
      <c r="I67" s="14"/>
    </row>
    <row r="68" spans="1:9" ht="15" customHeight="1">
      <c r="A68" s="10"/>
      <c r="B68" s="42" t="s">
        <v>8</v>
      </c>
      <c r="C68" s="29"/>
      <c r="D68" s="29"/>
      <c r="E68" s="95"/>
      <c r="F68" s="95"/>
      <c r="G68" s="14"/>
      <c r="H68" s="14"/>
      <c r="I68" s="14"/>
    </row>
    <row r="69" spans="1:9" ht="15" customHeight="1">
      <c r="A69" s="10"/>
      <c r="B69" s="42" t="s">
        <v>9</v>
      </c>
      <c r="C69" s="29"/>
      <c r="D69" s="29"/>
      <c r="E69" s="95"/>
      <c r="F69" s="95"/>
      <c r="G69" s="14"/>
      <c r="H69" s="14"/>
      <c r="I69" s="14"/>
    </row>
    <row r="70" spans="1:9" ht="15" customHeight="1">
      <c r="A70" s="10"/>
      <c r="B70" s="42" t="s">
        <v>10</v>
      </c>
      <c r="C70" s="29"/>
      <c r="D70" s="29"/>
      <c r="E70" s="95"/>
      <c r="F70" s="95"/>
      <c r="G70" s="14"/>
      <c r="H70" s="14"/>
      <c r="I70" s="14"/>
    </row>
    <row r="71" spans="1:9" ht="15" customHeight="1">
      <c r="A71" s="10"/>
      <c r="B71" s="42" t="s">
        <v>19</v>
      </c>
      <c r="C71" s="29"/>
      <c r="D71" s="29"/>
      <c r="E71" s="95"/>
      <c r="F71" s="95"/>
      <c r="G71" s="14"/>
      <c r="H71" s="14"/>
      <c r="I71" s="14"/>
    </row>
    <row r="72" spans="1:9" ht="15" customHeight="1">
      <c r="A72" s="98"/>
      <c r="B72" s="42" t="s">
        <v>11</v>
      </c>
      <c r="C72" s="29"/>
      <c r="D72" s="29"/>
      <c r="E72" s="95"/>
      <c r="F72" s="95"/>
      <c r="G72" s="14"/>
      <c r="H72" s="14"/>
      <c r="I72" s="14"/>
    </row>
    <row r="73" spans="1:9" ht="15" customHeight="1">
      <c r="A73" s="98"/>
      <c r="B73" s="42" t="s">
        <v>18</v>
      </c>
      <c r="C73" s="29"/>
      <c r="D73" s="29"/>
      <c r="E73" s="95"/>
      <c r="F73" s="95"/>
      <c r="G73" s="14"/>
      <c r="H73" s="14"/>
      <c r="I73" s="14"/>
    </row>
    <row r="74" spans="1:9" ht="15" customHeight="1">
      <c r="A74" s="98"/>
      <c r="B74" s="42" t="s">
        <v>12</v>
      </c>
      <c r="C74" s="29"/>
      <c r="D74" s="29"/>
      <c r="E74" s="95"/>
      <c r="F74" s="95"/>
      <c r="G74" s="14"/>
      <c r="H74" s="14"/>
      <c r="I74" s="14"/>
    </row>
    <row r="75" spans="1:9" ht="15" customHeight="1">
      <c r="A75" s="98"/>
      <c r="B75" s="42" t="s">
        <v>20</v>
      </c>
      <c r="C75" s="29"/>
      <c r="D75" s="29"/>
      <c r="E75" s="95"/>
      <c r="F75" s="95"/>
      <c r="G75" s="14"/>
      <c r="H75" s="14"/>
      <c r="I75" s="14"/>
    </row>
    <row r="76" spans="1:9" ht="15" customHeight="1">
      <c r="A76" s="98"/>
      <c r="B76" s="21"/>
      <c r="C76" s="29"/>
      <c r="D76" s="29"/>
      <c r="E76" s="95"/>
      <c r="F76" s="95"/>
      <c r="G76" s="14"/>
      <c r="H76" s="14"/>
      <c r="I76" s="14"/>
    </row>
    <row r="77" spans="1:9" ht="15" customHeight="1">
      <c r="A77" s="98"/>
      <c r="B77" s="45" t="s">
        <v>41</v>
      </c>
      <c r="C77" s="29"/>
      <c r="D77" s="104">
        <f>D59*0.3</f>
        <v>77334</v>
      </c>
      <c r="E77" s="95"/>
      <c r="F77" s="101"/>
      <c r="G77" s="14"/>
      <c r="H77" s="14"/>
      <c r="I77" s="14"/>
    </row>
    <row r="78" spans="1:9" ht="15" customHeight="1">
      <c r="A78" s="16"/>
      <c r="B78" s="16"/>
      <c r="C78" s="32"/>
      <c r="D78" s="32"/>
      <c r="E78" s="97"/>
      <c r="F78" s="97"/>
      <c r="G78" s="14"/>
      <c r="H78" s="14"/>
      <c r="I78" s="14"/>
    </row>
    <row r="79" spans="1:9" ht="15" customHeight="1">
      <c r="A79" s="58"/>
      <c r="B79" s="59" t="s">
        <v>21</v>
      </c>
      <c r="C79" s="46"/>
      <c r="D79" s="46">
        <f>D59+D77</f>
        <v>335114</v>
      </c>
      <c r="E79" s="105"/>
      <c r="F79" s="106">
        <f>F46</f>
        <v>7</v>
      </c>
      <c r="G79" s="107" t="s">
        <v>58</v>
      </c>
      <c r="H79" s="106">
        <f>H46</f>
        <v>1695</v>
      </c>
      <c r="I79" s="107" t="s">
        <v>59</v>
      </c>
    </row>
    <row r="80" spans="1:9" ht="15" customHeight="1">
      <c r="H80" s="108"/>
    </row>
  </sheetData>
  <pageMargins left="0.74803149606299213" right="0.74803149606299213" top="0.98425196850393704" bottom="0.98425196850393704" header="0.51181102362204722" footer="0.51181102362204722"/>
  <pageSetup paperSize="9" scale="86" fitToHeight="8" orientation="portrait"/>
  <headerFooter>
    <oddFooter>&amp;LPrepared by MJC&amp;CPage &amp;P of &amp;N&amp;RClient Confidential_x000D_&amp;D</oddFooter>
  </headerFooter>
  <rowBreaks count="1" manualBreakCount="1">
    <brk id="1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zoomScale="85" zoomScaleNormal="85" workbookViewId="0"/>
  </sheetViews>
  <sheetFormatPr defaultColWidth="11.42578125" defaultRowHeight="15"/>
  <cols>
    <col min="1" max="1" width="11.42578125" style="6" bestFit="1" customWidth="1"/>
    <col min="2" max="2" width="51.7109375" style="6" customWidth="1"/>
    <col min="3" max="3" width="28.7109375" style="6" customWidth="1"/>
    <col min="4" max="5" width="48.7109375" style="6" customWidth="1"/>
    <col min="6" max="6" width="15.85546875" style="6" customWidth="1"/>
    <col min="7" max="7" width="19.28515625" style="6" customWidth="1"/>
    <col min="8" max="8" width="17.28515625" style="6" customWidth="1"/>
    <col min="9" max="16384" width="11.42578125" style="6"/>
  </cols>
  <sheetData>
    <row r="1" spans="1:8" ht="15" customHeight="1">
      <c r="A1" s="7" t="str">
        <f>Cover!E29</f>
        <v>Marlborough House</v>
      </c>
      <c r="F1" s="66"/>
      <c r="G1" s="66"/>
      <c r="H1" s="67"/>
    </row>
    <row r="2" spans="1:8" ht="15" customHeight="1">
      <c r="A2" s="3" t="str">
        <f>Cover!E34</f>
        <v>Audio visual systems - Pricing Workbook</v>
      </c>
      <c r="F2" s="66"/>
      <c r="G2" s="66"/>
      <c r="H2" s="67"/>
    </row>
    <row r="3" spans="1:8" ht="15" customHeight="1">
      <c r="A3" s="3" t="str">
        <f>"Version " &amp; Cover!E38</f>
        <v>Version 1</v>
      </c>
      <c r="F3" s="66"/>
      <c r="G3" s="66"/>
      <c r="H3" s="67"/>
    </row>
    <row r="4" spans="1:8" ht="15" customHeight="1">
      <c r="A4" s="3"/>
      <c r="F4" s="66"/>
      <c r="G4" s="66"/>
      <c r="H4" s="67"/>
    </row>
    <row r="5" spans="1:8" ht="15" customHeight="1">
      <c r="A5" s="127" t="s">
        <v>197</v>
      </c>
      <c r="B5" s="68"/>
      <c r="C5" s="68"/>
      <c r="D5" s="68"/>
      <c r="E5" s="68"/>
    </row>
    <row r="7" spans="1:8" ht="15" customHeight="1">
      <c r="A7" s="124" t="s">
        <v>5</v>
      </c>
      <c r="B7" s="124" t="s">
        <v>2</v>
      </c>
      <c r="C7" s="125" t="s">
        <v>143</v>
      </c>
      <c r="D7" s="125" t="s">
        <v>144</v>
      </c>
      <c r="E7" s="125" t="s">
        <v>201</v>
      </c>
      <c r="F7" s="126" t="s">
        <v>202</v>
      </c>
      <c r="G7" s="130" t="s">
        <v>218</v>
      </c>
      <c r="H7" s="126" t="s">
        <v>29</v>
      </c>
    </row>
    <row r="8" spans="1:8" ht="15" customHeight="1">
      <c r="A8" s="69"/>
      <c r="B8" s="55"/>
      <c r="C8" s="55"/>
      <c r="D8" s="55"/>
      <c r="E8" s="55"/>
      <c r="F8" s="60"/>
      <c r="G8" s="60"/>
      <c r="H8" s="60"/>
    </row>
    <row r="9" spans="1:8" ht="15" customHeight="1">
      <c r="A9" s="13"/>
      <c r="B9" s="55" t="s">
        <v>149</v>
      </c>
      <c r="C9" s="55"/>
      <c r="D9" s="55"/>
      <c r="E9" s="55"/>
      <c r="F9" s="31"/>
      <c r="G9" s="31"/>
      <c r="H9" s="31"/>
    </row>
    <row r="10" spans="1:8" ht="15" customHeight="1">
      <c r="A10" s="13">
        <v>2</v>
      </c>
      <c r="B10" s="14" t="s">
        <v>186</v>
      </c>
      <c r="C10" s="14"/>
      <c r="D10" s="14"/>
      <c r="E10" s="14"/>
      <c r="F10" s="31"/>
      <c r="G10" s="31"/>
      <c r="H10" s="31">
        <f t="shared" ref="H10:H14" si="0">A10*F10</f>
        <v>0</v>
      </c>
    </row>
    <row r="11" spans="1:8" ht="15" customHeight="1">
      <c r="A11" s="13">
        <v>1</v>
      </c>
      <c r="B11" s="14" t="s">
        <v>188</v>
      </c>
      <c r="C11" s="14"/>
      <c r="D11" s="14"/>
      <c r="E11" s="14"/>
      <c r="F11" s="31"/>
      <c r="G11" s="31"/>
      <c r="H11" s="31"/>
    </row>
    <row r="12" spans="1:8" ht="15" customHeight="1">
      <c r="A12" s="13">
        <v>2</v>
      </c>
      <c r="B12" s="14" t="s">
        <v>185</v>
      </c>
      <c r="C12" s="14"/>
      <c r="D12" s="14"/>
      <c r="E12" s="14"/>
      <c r="F12" s="31"/>
      <c r="G12" s="31"/>
      <c r="H12" s="31"/>
    </row>
    <row r="13" spans="1:8" ht="15" customHeight="1">
      <c r="A13" s="13">
        <v>2</v>
      </c>
      <c r="B13" s="14" t="s">
        <v>187</v>
      </c>
      <c r="C13" s="14"/>
      <c r="D13" s="14"/>
      <c r="E13" s="14"/>
      <c r="F13" s="31"/>
      <c r="G13" s="31"/>
      <c r="H13" s="31">
        <f t="shared" si="0"/>
        <v>0</v>
      </c>
    </row>
    <row r="14" spans="1:8" ht="15" customHeight="1">
      <c r="A14" s="70">
        <v>2</v>
      </c>
      <c r="B14" s="71" t="s">
        <v>195</v>
      </c>
      <c r="C14" s="71"/>
      <c r="D14" s="71"/>
      <c r="E14" s="71"/>
      <c r="F14" s="72"/>
      <c r="G14" s="72"/>
      <c r="H14" s="31">
        <f t="shared" si="0"/>
        <v>0</v>
      </c>
    </row>
    <row r="15" spans="1:8" ht="15" customHeight="1">
      <c r="A15" s="13"/>
      <c r="B15" s="14"/>
      <c r="C15" s="14"/>
      <c r="D15" s="14"/>
      <c r="E15" s="15"/>
      <c r="F15" s="30"/>
      <c r="G15" s="30"/>
      <c r="H15" s="31"/>
    </row>
    <row r="16" spans="1:8" ht="15" customHeight="1">
      <c r="A16" s="13"/>
      <c r="B16" s="115" t="s">
        <v>1</v>
      </c>
      <c r="C16" s="55"/>
      <c r="D16" s="55"/>
      <c r="E16" s="118"/>
      <c r="F16" s="30"/>
      <c r="G16" s="30"/>
      <c r="H16" s="73">
        <f>SUM(H8:H15)</f>
        <v>0</v>
      </c>
    </row>
    <row r="17" spans="1:9" ht="15" customHeight="1">
      <c r="A17" s="13"/>
      <c r="B17" s="55"/>
      <c r="C17" s="55"/>
      <c r="D17" s="55"/>
      <c r="E17" s="118"/>
      <c r="F17" s="30"/>
      <c r="G17" s="30"/>
      <c r="H17" s="74"/>
    </row>
    <row r="18" spans="1:9" ht="15" customHeight="1">
      <c r="A18" s="23"/>
      <c r="B18" s="41" t="s">
        <v>217</v>
      </c>
      <c r="C18" s="76"/>
      <c r="D18" s="76"/>
      <c r="E18" s="76"/>
      <c r="F18" s="29"/>
      <c r="G18" s="29"/>
      <c r="H18" s="31"/>
    </row>
    <row r="19" spans="1:9" ht="15" customHeight="1">
      <c r="A19" s="13">
        <v>1</v>
      </c>
      <c r="B19" s="14" t="s">
        <v>190</v>
      </c>
      <c r="C19" s="14"/>
      <c r="D19" s="14"/>
      <c r="E19" s="31"/>
      <c r="F19" s="31"/>
      <c r="G19" s="14"/>
      <c r="H19" s="31">
        <f t="shared" ref="H19:H22" si="1">C19*G19</f>
        <v>0</v>
      </c>
    </row>
    <row r="20" spans="1:9" ht="15" customHeight="1">
      <c r="A20" s="13">
        <v>1</v>
      </c>
      <c r="B20" s="14" t="s">
        <v>189</v>
      </c>
      <c r="C20" s="14"/>
      <c r="D20" s="14"/>
      <c r="E20" s="31"/>
      <c r="F20" s="31"/>
      <c r="G20" s="14"/>
      <c r="H20" s="31">
        <f t="shared" si="1"/>
        <v>0</v>
      </c>
    </row>
    <row r="21" spans="1:9" ht="15" customHeight="1">
      <c r="A21" s="13">
        <v>1</v>
      </c>
      <c r="B21" s="14" t="s">
        <v>191</v>
      </c>
      <c r="C21" s="14"/>
      <c r="D21" s="14"/>
      <c r="E21" s="31"/>
      <c r="F21" s="31"/>
      <c r="G21" s="14"/>
      <c r="H21" s="31">
        <f t="shared" si="1"/>
        <v>0</v>
      </c>
    </row>
    <row r="22" spans="1:9" ht="15" customHeight="1">
      <c r="A22" s="13">
        <v>1</v>
      </c>
      <c r="B22" s="14" t="s">
        <v>192</v>
      </c>
      <c r="C22" s="14"/>
      <c r="D22" s="14"/>
      <c r="E22" s="31"/>
      <c r="F22" s="31"/>
      <c r="G22" s="14"/>
      <c r="H22" s="31">
        <f t="shared" si="1"/>
        <v>0</v>
      </c>
    </row>
    <row r="23" spans="1:9" ht="15" customHeight="1">
      <c r="A23" s="14"/>
      <c r="B23" s="14"/>
      <c r="C23" s="14"/>
      <c r="D23" s="14"/>
      <c r="E23" s="15"/>
      <c r="F23" s="30"/>
      <c r="G23" s="30"/>
      <c r="H23" s="31"/>
    </row>
    <row r="24" spans="1:9" ht="15" customHeight="1">
      <c r="A24" s="55"/>
      <c r="B24" s="79" t="s">
        <v>145</v>
      </c>
      <c r="C24" s="55"/>
      <c r="D24" s="55"/>
      <c r="E24" s="118"/>
      <c r="F24" s="30"/>
      <c r="G24" s="30"/>
      <c r="H24" s="73">
        <f>SUM(H19:H22)</f>
        <v>0</v>
      </c>
    </row>
    <row r="25" spans="1:9" ht="15" customHeight="1">
      <c r="A25" s="124"/>
      <c r="B25" s="124"/>
      <c r="C25" s="125"/>
      <c r="D25" s="125"/>
      <c r="E25" s="125"/>
      <c r="F25" s="126"/>
      <c r="G25" s="130"/>
      <c r="H25" s="126"/>
    </row>
    <row r="26" spans="1:9" ht="15" customHeight="1">
      <c r="A26" s="58"/>
      <c r="B26" s="59" t="s">
        <v>21</v>
      </c>
      <c r="C26" s="79"/>
      <c r="D26" s="79"/>
      <c r="E26" s="79"/>
      <c r="F26" s="46"/>
      <c r="G26" s="131"/>
      <c r="H26" s="46">
        <f>H16+H24</f>
        <v>0</v>
      </c>
    </row>
    <row r="27" spans="1:9" ht="15.75" thickBot="1"/>
    <row r="28" spans="1:9" s="195" customFormat="1" ht="61.5" customHeight="1" thickBot="1">
      <c r="B28" s="207" t="s">
        <v>222</v>
      </c>
      <c r="C28" s="208" t="s">
        <v>223</v>
      </c>
      <c r="D28" s="209"/>
      <c r="E28" s="210"/>
      <c r="F28" s="194"/>
      <c r="G28" s="194"/>
      <c r="H28" s="194"/>
      <c r="I28" s="194"/>
    </row>
    <row r="29" spans="1:9" s="195" customFormat="1" ht="75" customHeight="1" thickBot="1">
      <c r="B29" s="211"/>
      <c r="C29" s="212"/>
      <c r="D29" s="213"/>
      <c r="E29" s="214"/>
      <c r="F29" s="194"/>
      <c r="G29" s="194"/>
      <c r="H29" s="194"/>
      <c r="I29" s="194"/>
    </row>
    <row r="30" spans="1:9" s="195" customFormat="1" ht="84.75" customHeight="1" thickBot="1">
      <c r="B30" s="221" t="s">
        <v>224</v>
      </c>
      <c r="C30" s="220" t="s">
        <v>225</v>
      </c>
      <c r="D30" s="215"/>
      <c r="E30" s="215"/>
      <c r="F30" s="194"/>
      <c r="G30" s="194"/>
      <c r="H30" s="194"/>
      <c r="I30" s="194"/>
    </row>
    <row r="31" spans="1:9" s="195" customFormat="1" ht="138" customHeight="1" thickBot="1">
      <c r="B31" s="194"/>
      <c r="C31" s="216"/>
      <c r="D31" s="217"/>
      <c r="E31" s="218"/>
      <c r="F31" s="194"/>
      <c r="G31" s="194"/>
      <c r="H31" s="194"/>
      <c r="I31" s="194"/>
    </row>
    <row r="32" spans="1:9" ht="15" customHeight="1"/>
    <row r="34" ht="15" customHeight="1"/>
    <row r="35" ht="15" customHeight="1"/>
  </sheetData>
  <mergeCells count="5">
    <mergeCell ref="C30:E30"/>
    <mergeCell ref="C31:E31"/>
    <mergeCell ref="B28:B29"/>
    <mergeCell ref="C28:E28"/>
    <mergeCell ref="C29:E29"/>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workbookViewId="0">
      <selection activeCell="B18" sqref="B18"/>
    </sheetView>
  </sheetViews>
  <sheetFormatPr defaultColWidth="9.140625" defaultRowHeight="18"/>
  <cols>
    <col min="1" max="1" width="61.42578125" style="194" customWidth="1"/>
    <col min="2" max="2" width="14.5703125" style="194" customWidth="1"/>
    <col min="3" max="4" width="19" style="194" customWidth="1"/>
    <col min="5" max="5" width="38.5703125" style="194" customWidth="1"/>
    <col min="6" max="6" width="9.140625" style="194"/>
    <col min="7" max="16384" width="9.140625" style="195"/>
  </cols>
  <sheetData>
    <row r="1" spans="1:21" ht="81" customHeight="1">
      <c r="A1" s="193"/>
    </row>
    <row r="2" spans="1:21">
      <c r="A2" s="193"/>
    </row>
    <row r="3" spans="1:21">
      <c r="A3" s="193"/>
    </row>
    <row r="4" spans="1:21">
      <c r="A4" s="222" t="s">
        <v>205</v>
      </c>
      <c r="B4" s="223"/>
      <c r="C4" s="223"/>
      <c r="D4" s="223"/>
      <c r="E4" s="223"/>
    </row>
    <row r="5" spans="1:21">
      <c r="A5" s="222" t="s">
        <v>206</v>
      </c>
      <c r="B5" s="223"/>
      <c r="C5" s="223"/>
      <c r="D5" s="223"/>
      <c r="E5" s="223"/>
      <c r="F5" s="223"/>
      <c r="G5" s="196"/>
      <c r="H5" s="196"/>
      <c r="I5" s="196"/>
      <c r="J5" s="196"/>
      <c r="K5" s="196"/>
      <c r="L5" s="196"/>
      <c r="M5" s="196"/>
      <c r="N5" s="196"/>
      <c r="O5" s="196"/>
      <c r="P5" s="196"/>
      <c r="Q5" s="196"/>
      <c r="R5" s="196"/>
      <c r="S5" s="196"/>
      <c r="T5" s="196"/>
      <c r="U5" s="196"/>
    </row>
    <row r="6" spans="1:21" ht="18.75" thickBot="1">
      <c r="A6" s="223"/>
      <c r="B6" s="223"/>
      <c r="C6" s="223"/>
      <c r="D6" s="223"/>
      <c r="E6" s="223"/>
      <c r="F6" s="223"/>
      <c r="G6" s="196"/>
      <c r="H6" s="196"/>
      <c r="I6" s="196"/>
      <c r="J6" s="196"/>
      <c r="K6" s="196"/>
      <c r="L6" s="196"/>
      <c r="M6" s="196"/>
      <c r="N6" s="196"/>
      <c r="O6" s="196"/>
    </row>
    <row r="7" spans="1:21" ht="18.75" thickBot="1">
      <c r="A7" s="224" t="s">
        <v>207</v>
      </c>
      <c r="B7" s="225"/>
      <c r="C7" s="225"/>
      <c r="D7" s="225"/>
      <c r="E7" s="226"/>
      <c r="F7" s="223"/>
      <c r="G7" s="196"/>
      <c r="H7" s="196"/>
      <c r="I7" s="196"/>
      <c r="J7" s="196"/>
      <c r="K7" s="196"/>
      <c r="L7" s="196"/>
      <c r="M7" s="196"/>
      <c r="N7" s="196"/>
      <c r="O7" s="196"/>
    </row>
    <row r="8" spans="1:21" ht="18.75" thickBot="1">
      <c r="A8" s="227"/>
      <c r="B8" s="227"/>
      <c r="C8" s="227"/>
      <c r="D8" s="227"/>
      <c r="E8" s="227"/>
    </row>
    <row r="9" spans="1:21" ht="18.75" thickBot="1">
      <c r="A9" s="228" t="s">
        <v>208</v>
      </c>
      <c r="B9" s="229" t="s">
        <v>209</v>
      </c>
      <c r="C9" s="230"/>
      <c r="D9" s="231"/>
      <c r="E9" s="232"/>
      <c r="G9" s="197"/>
      <c r="H9" s="197"/>
      <c r="I9" s="197"/>
      <c r="J9" s="197"/>
      <c r="K9" s="197"/>
      <c r="L9" s="197"/>
      <c r="M9" s="197"/>
      <c r="N9" s="197"/>
      <c r="O9" s="197"/>
      <c r="P9" s="197"/>
    </row>
    <row r="10" spans="1:21" ht="18.75" thickBot="1">
      <c r="A10" s="233" t="s">
        <v>2</v>
      </c>
      <c r="B10" s="234" t="s">
        <v>210</v>
      </c>
      <c r="C10" s="208"/>
      <c r="D10" s="208"/>
      <c r="E10" s="235"/>
      <c r="G10" s="197"/>
      <c r="H10" s="197"/>
      <c r="I10" s="197"/>
      <c r="J10" s="197"/>
      <c r="K10" s="197"/>
      <c r="L10" s="197"/>
      <c r="M10" s="197"/>
      <c r="N10" s="197"/>
      <c r="O10" s="197"/>
      <c r="P10" s="197"/>
    </row>
    <row r="11" spans="1:21" ht="18.75" thickBot="1">
      <c r="A11" s="227"/>
      <c r="B11" s="227"/>
      <c r="C11" s="227"/>
      <c r="D11" s="227"/>
      <c r="E11" s="227"/>
    </row>
    <row r="12" spans="1:21" ht="72">
      <c r="A12" s="236" t="s">
        <v>211</v>
      </c>
      <c r="B12" s="237" t="s">
        <v>212</v>
      </c>
      <c r="C12" s="238" t="s">
        <v>213</v>
      </c>
      <c r="D12" s="239" t="s">
        <v>214</v>
      </c>
      <c r="E12" s="240" t="s">
        <v>215</v>
      </c>
    </row>
    <row r="13" spans="1:21">
      <c r="A13" s="198"/>
      <c r="B13" s="199"/>
      <c r="C13" s="200"/>
      <c r="D13" s="200"/>
      <c r="E13" s="199"/>
    </row>
    <row r="14" spans="1:21">
      <c r="A14" s="198"/>
      <c r="B14" s="199"/>
      <c r="C14" s="200"/>
      <c r="D14" s="200"/>
      <c r="E14" s="199"/>
    </row>
    <row r="15" spans="1:21">
      <c r="A15" s="198"/>
      <c r="B15" s="199"/>
      <c r="C15" s="200"/>
      <c r="D15" s="200"/>
      <c r="E15" s="199"/>
    </row>
    <row r="16" spans="1:21">
      <c r="A16" s="198"/>
      <c r="B16" s="199"/>
      <c r="C16" s="200"/>
      <c r="D16" s="200"/>
      <c r="E16" s="199"/>
    </row>
    <row r="17" spans="1:6">
      <c r="A17" s="198"/>
      <c r="B17" s="199"/>
      <c r="C17" s="200"/>
      <c r="D17" s="200"/>
      <c r="E17" s="199"/>
    </row>
    <row r="18" spans="1:6">
      <c r="A18" s="198"/>
      <c r="B18" s="199"/>
      <c r="C18" s="200"/>
      <c r="D18" s="200"/>
      <c r="E18" s="199"/>
    </row>
    <row r="19" spans="1:6">
      <c r="A19" s="198"/>
      <c r="B19" s="199"/>
      <c r="C19" s="200"/>
      <c r="D19" s="200"/>
      <c r="E19" s="199"/>
    </row>
    <row r="20" spans="1:6">
      <c r="A20" s="198"/>
      <c r="B20" s="199"/>
      <c r="C20" s="200"/>
      <c r="D20" s="200"/>
      <c r="E20" s="199"/>
    </row>
    <row r="21" spans="1:6">
      <c r="A21" s="201"/>
      <c r="B21" s="201"/>
      <c r="C21" s="201"/>
      <c r="D21" s="201"/>
      <c r="E21" s="201"/>
    </row>
    <row r="22" spans="1:6">
      <c r="A22" s="202"/>
      <c r="B22" s="202"/>
      <c r="C22" s="202"/>
      <c r="D22" s="202"/>
      <c r="E22" s="202"/>
      <c r="F22" s="195"/>
    </row>
    <row r="23" spans="1:6">
      <c r="A23" s="202"/>
      <c r="B23" s="202"/>
      <c r="C23" s="202"/>
      <c r="D23" s="202"/>
      <c r="E23" s="202"/>
      <c r="F23" s="195"/>
    </row>
    <row r="24" spans="1:6">
      <c r="A24" s="198"/>
      <c r="B24" s="199"/>
      <c r="C24" s="200"/>
      <c r="D24" s="200"/>
      <c r="E24" s="199"/>
      <c r="F24" s="195"/>
    </row>
    <row r="25" spans="1:6">
      <c r="A25" s="198"/>
      <c r="B25" s="199"/>
      <c r="C25" s="200"/>
      <c r="D25" s="200"/>
      <c r="E25" s="199"/>
      <c r="F25" s="195"/>
    </row>
    <row r="26" spans="1:6">
      <c r="A26" s="198"/>
      <c r="B26" s="199"/>
      <c r="C26" s="200"/>
      <c r="D26" s="200"/>
      <c r="E26" s="199"/>
    </row>
    <row r="27" spans="1:6">
      <c r="A27" s="198"/>
      <c r="B27" s="199"/>
      <c r="C27" s="200"/>
      <c r="D27" s="200"/>
      <c r="E27" s="199"/>
    </row>
    <row r="28" spans="1:6">
      <c r="A28" s="198"/>
      <c r="B28" s="199"/>
      <c r="C28" s="200"/>
      <c r="D28" s="200"/>
      <c r="E28" s="199"/>
    </row>
    <row r="29" spans="1:6">
      <c r="A29" s="198"/>
      <c r="B29" s="199"/>
      <c r="C29" s="200"/>
      <c r="D29" s="200"/>
      <c r="E29" s="199"/>
    </row>
    <row r="30" spans="1:6">
      <c r="A30" s="198"/>
      <c r="B30" s="199"/>
      <c r="C30" s="200"/>
      <c r="D30" s="200"/>
      <c r="E30" s="199"/>
    </row>
    <row r="31" spans="1:6">
      <c r="A31" s="198"/>
      <c r="B31" s="199"/>
      <c r="C31" s="200"/>
      <c r="D31" s="200"/>
      <c r="E31" s="199"/>
    </row>
    <row r="32" spans="1:6">
      <c r="A32" s="201"/>
      <c r="B32" s="201"/>
      <c r="C32" s="201"/>
      <c r="D32" s="201"/>
      <c r="E32" s="201"/>
    </row>
    <row r="33" spans="1:5">
      <c r="A33" s="202"/>
      <c r="B33" s="202"/>
      <c r="C33" s="202"/>
      <c r="D33" s="202"/>
      <c r="E33" s="202"/>
    </row>
    <row r="34" spans="1:5">
      <c r="A34" s="202"/>
      <c r="B34" s="202"/>
      <c r="C34" s="202"/>
      <c r="D34" s="202"/>
      <c r="E34" s="202"/>
    </row>
    <row r="36" spans="1:5">
      <c r="A36" s="194" t="s">
        <v>216</v>
      </c>
    </row>
  </sheetData>
  <mergeCells count="3">
    <mergeCell ref="B7:E7"/>
    <mergeCell ref="B9:E9"/>
    <mergeCell ref="B10:E1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zoomScale="90" zoomScaleNormal="90" zoomScaleSheetLayoutView="125" zoomScalePageLayoutView="125" workbookViewId="0">
      <selection activeCell="C20" sqref="C20"/>
    </sheetView>
  </sheetViews>
  <sheetFormatPr defaultColWidth="8.7109375" defaultRowHeight="15" customHeight="1"/>
  <cols>
    <col min="1" max="1" width="8.85546875" style="9" customWidth="1"/>
    <col min="2" max="2" width="63.7109375" style="6" bestFit="1" customWidth="1"/>
    <col min="3" max="4" width="14" style="6" customWidth="1"/>
    <col min="5" max="16384" width="8.7109375" style="6"/>
  </cols>
  <sheetData>
    <row r="1" spans="1:4" ht="15" customHeight="1">
      <c r="A1" s="7" t="str">
        <f>Cover!E29</f>
        <v>Marlborough House</v>
      </c>
      <c r="C1" s="8"/>
      <c r="D1" s="8"/>
    </row>
    <row r="2" spans="1:4" ht="15" customHeight="1">
      <c r="A2" s="3" t="str">
        <f>Cover!E34</f>
        <v>Audio visual systems - Pricing Workbook</v>
      </c>
    </row>
    <row r="3" spans="1:4" ht="15" customHeight="1">
      <c r="A3" s="7" t="str">
        <f>"Version " &amp; Cover!E38</f>
        <v>Version 1</v>
      </c>
      <c r="C3" s="8"/>
      <c r="D3" s="8"/>
    </row>
    <row r="4" spans="1:4" ht="15" customHeight="1">
      <c r="A4" s="7"/>
      <c r="C4" s="8"/>
      <c r="D4" s="8"/>
    </row>
    <row r="5" spans="1:4" ht="15" customHeight="1">
      <c r="A5" s="129" t="s">
        <v>23</v>
      </c>
      <c r="B5" s="5"/>
      <c r="C5" s="3"/>
      <c r="D5" s="3"/>
    </row>
    <row r="6" spans="1:4" ht="15" customHeight="1">
      <c r="B6" s="3" t="s">
        <v>227</v>
      </c>
      <c r="C6" s="3"/>
      <c r="D6" s="3"/>
    </row>
    <row r="7" spans="1:4" s="3" customFormat="1" ht="15" customHeight="1">
      <c r="A7" s="124" t="s">
        <v>5</v>
      </c>
      <c r="B7" s="124" t="s">
        <v>42</v>
      </c>
      <c r="C7" s="126" t="s">
        <v>28</v>
      </c>
      <c r="D7" s="126" t="s">
        <v>43</v>
      </c>
    </row>
    <row r="8" spans="1:4" s="20" customFormat="1" ht="15" customHeight="1">
      <c r="A8" s="17"/>
      <c r="B8" s="18"/>
      <c r="C8" s="19"/>
      <c r="D8" s="19"/>
    </row>
    <row r="9" spans="1:4" s="20" customFormat="1" ht="15" customHeight="1">
      <c r="A9" s="124"/>
      <c r="B9" s="128" t="s">
        <v>146</v>
      </c>
      <c r="C9" s="126"/>
      <c r="D9" s="126"/>
    </row>
    <row r="10" spans="1:4" s="11" customFormat="1" ht="15" customHeight="1">
      <c r="A10" s="10">
        <v>1</v>
      </c>
      <c r="B10" s="21" t="s">
        <v>183</v>
      </c>
      <c r="C10" s="22">
        <f>'G12 purchase'!H75</f>
        <v>0</v>
      </c>
      <c r="D10" s="22">
        <f>C10*A10</f>
        <v>0</v>
      </c>
    </row>
    <row r="11" spans="1:4" s="11" customFormat="1" ht="15" customHeight="1">
      <c r="A11" s="10">
        <v>1</v>
      </c>
      <c r="B11" s="21" t="s">
        <v>184</v>
      </c>
      <c r="C11" s="22">
        <f>'G13 purchase'!H68</f>
        <v>0</v>
      </c>
      <c r="D11" s="22">
        <f>C11*A11</f>
        <v>0</v>
      </c>
    </row>
    <row r="12" spans="1:4" s="11" customFormat="1" ht="15" customHeight="1">
      <c r="A12" s="121">
        <v>1</v>
      </c>
      <c r="B12" s="21" t="s">
        <v>193</v>
      </c>
      <c r="C12" s="22">
        <f>'Blenheim purchase'!H33</f>
        <v>0</v>
      </c>
      <c r="D12" s="22">
        <f>C12*A12</f>
        <v>0</v>
      </c>
    </row>
    <row r="13" spans="1:4" ht="15" customHeight="1">
      <c r="A13" s="114"/>
      <c r="B13" s="115" t="s">
        <v>25</v>
      </c>
      <c r="C13" s="25"/>
      <c r="D13" s="104">
        <f>SUM(D10:D12)</f>
        <v>0</v>
      </c>
    </row>
    <row r="14" spans="1:4" ht="15" customHeight="1">
      <c r="B14" s="3" t="s">
        <v>228</v>
      </c>
    </row>
    <row r="15" spans="1:4" ht="15" customHeight="1">
      <c r="A15" s="124" t="s">
        <v>5</v>
      </c>
      <c r="B15" s="124" t="s">
        <v>42</v>
      </c>
      <c r="C15" s="126" t="s">
        <v>28</v>
      </c>
      <c r="D15" s="126" t="s">
        <v>43</v>
      </c>
    </row>
    <row r="16" spans="1:4" ht="15" customHeight="1">
      <c r="A16" s="17"/>
      <c r="B16" s="18"/>
      <c r="C16" s="19"/>
      <c r="D16" s="19"/>
    </row>
    <row r="17" spans="1:4" ht="15" customHeight="1">
      <c r="A17" s="124"/>
      <c r="B17" s="128" t="s">
        <v>146</v>
      </c>
      <c r="C17" s="126"/>
      <c r="D17" s="126"/>
    </row>
    <row r="18" spans="1:4" ht="15" customHeight="1">
      <c r="A18" s="10">
        <v>1</v>
      </c>
      <c r="B18" s="21" t="s">
        <v>183</v>
      </c>
      <c r="C18" s="22">
        <f>'G12 hire'!H65</f>
        <v>0</v>
      </c>
      <c r="D18" s="22">
        <f>C18*A18</f>
        <v>0</v>
      </c>
    </row>
    <row r="19" spans="1:4" ht="15" customHeight="1">
      <c r="A19" s="10">
        <v>1</v>
      </c>
      <c r="B19" s="21" t="s">
        <v>184</v>
      </c>
      <c r="C19" s="22">
        <f>'G13 hire'!H58</f>
        <v>0</v>
      </c>
      <c r="D19" s="22">
        <f>C19*A19</f>
        <v>0</v>
      </c>
    </row>
    <row r="20" spans="1:4" ht="15" customHeight="1">
      <c r="A20" s="121">
        <v>1</v>
      </c>
      <c r="B20" s="21" t="s">
        <v>193</v>
      </c>
      <c r="C20" s="22">
        <f>'Blenheim hire'!H26</f>
        <v>0</v>
      </c>
      <c r="D20" s="22">
        <f>C20*A20</f>
        <v>0</v>
      </c>
    </row>
    <row r="21" spans="1:4" ht="15" customHeight="1">
      <c r="A21" s="114"/>
      <c r="B21" s="115" t="s">
        <v>25</v>
      </c>
      <c r="C21" s="25"/>
      <c r="D21" s="104">
        <f>SUM(D18:D20)</f>
        <v>0</v>
      </c>
    </row>
  </sheetData>
  <pageMargins left="0.7" right="0.7" top="0.75" bottom="0.75" header="0.3" footer="0.3"/>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zoomScale="90" zoomScaleNormal="90" workbookViewId="0">
      <selection activeCell="C14" sqref="C14"/>
    </sheetView>
  </sheetViews>
  <sheetFormatPr defaultColWidth="8.7109375" defaultRowHeight="15" customHeight="1"/>
  <cols>
    <col min="1" max="1" width="8.7109375" style="6" customWidth="1"/>
    <col min="2" max="2" width="63.7109375" style="6" customWidth="1"/>
    <col min="3" max="4" width="14" style="6" customWidth="1"/>
    <col min="5" max="16384" width="8.7109375" style="6"/>
  </cols>
  <sheetData>
    <row r="1" spans="1:5" ht="15" customHeight="1">
      <c r="A1" s="7">
        <f>Cover!B35</f>
        <v>0</v>
      </c>
      <c r="C1" s="8"/>
    </row>
    <row r="2" spans="1:5" ht="15" customHeight="1">
      <c r="A2" s="3">
        <f>Cover!B37</f>
        <v>0</v>
      </c>
    </row>
    <row r="3" spans="1:5" ht="15" customHeight="1">
      <c r="A3" s="7"/>
      <c r="C3" s="8"/>
    </row>
    <row r="4" spans="1:5" ht="15" customHeight="1">
      <c r="A4" s="3"/>
      <c r="C4" s="3"/>
      <c r="D4" s="3"/>
    </row>
    <row r="5" spans="1:5" ht="15" customHeight="1">
      <c r="A5" s="5" t="s">
        <v>128</v>
      </c>
      <c r="B5" s="5"/>
      <c r="C5" s="3"/>
      <c r="D5" s="3"/>
    </row>
    <row r="6" spans="1:5" ht="15" customHeight="1">
      <c r="A6" s="3"/>
      <c r="C6" s="3"/>
    </row>
    <row r="7" spans="1:5" s="3" customFormat="1" ht="15" customHeight="1">
      <c r="A7" s="16" t="s">
        <v>5</v>
      </c>
      <c r="B7" s="16" t="s">
        <v>2</v>
      </c>
      <c r="C7" s="32" t="s">
        <v>3</v>
      </c>
      <c r="D7" s="32" t="s">
        <v>4</v>
      </c>
    </row>
    <row r="8" spans="1:5" s="20" customFormat="1" ht="15" customHeight="1">
      <c r="A8" s="33"/>
      <c r="B8" s="27"/>
      <c r="C8" s="24"/>
      <c r="D8" s="48"/>
    </row>
    <row r="9" spans="1:5" ht="15" customHeight="1">
      <c r="A9" s="33"/>
      <c r="B9" s="49" t="s">
        <v>26</v>
      </c>
      <c r="C9" s="60"/>
      <c r="D9" s="60"/>
      <c r="E9" s="51"/>
    </row>
    <row r="10" spans="1:5" ht="15" customHeight="1">
      <c r="A10" s="33">
        <v>1</v>
      </c>
      <c r="B10" s="52" t="s">
        <v>77</v>
      </c>
      <c r="C10" s="35">
        <v>1350</v>
      </c>
      <c r="D10" s="34">
        <f>C10*A10</f>
        <v>1350</v>
      </c>
      <c r="E10" s="51"/>
    </row>
    <row r="11" spans="1:5" ht="15" customHeight="1">
      <c r="A11" s="33"/>
      <c r="B11" s="52"/>
      <c r="C11" s="35"/>
      <c r="D11" s="34"/>
      <c r="E11" s="51"/>
    </row>
    <row r="12" spans="1:5" ht="15" customHeight="1">
      <c r="A12" s="33"/>
      <c r="B12" s="54" t="s">
        <v>60</v>
      </c>
      <c r="C12" s="35"/>
      <c r="D12" s="34"/>
      <c r="E12" s="51"/>
    </row>
    <row r="13" spans="1:5" ht="15" customHeight="1">
      <c r="A13" s="1">
        <v>2</v>
      </c>
      <c r="B13" s="2" t="s">
        <v>136</v>
      </c>
      <c r="C13" s="34">
        <v>2600</v>
      </c>
      <c r="D13" s="34">
        <f>C13*A13</f>
        <v>5200</v>
      </c>
      <c r="E13" s="51"/>
    </row>
    <row r="14" spans="1:5" ht="15" customHeight="1">
      <c r="A14" s="36">
        <v>2</v>
      </c>
      <c r="B14" s="52" t="s">
        <v>39</v>
      </c>
      <c r="C14" s="34">
        <v>150</v>
      </c>
      <c r="D14" s="34">
        <f>C14*A14</f>
        <v>300</v>
      </c>
      <c r="E14" s="51"/>
    </row>
    <row r="15" spans="1:5" ht="15" customHeight="1">
      <c r="A15" s="13"/>
      <c r="B15" s="14"/>
      <c r="C15" s="31"/>
      <c r="D15" s="29"/>
      <c r="E15" s="51"/>
    </row>
    <row r="16" spans="1:5" ht="15" customHeight="1">
      <c r="A16" s="13"/>
      <c r="B16" s="54" t="s">
        <v>99</v>
      </c>
      <c r="C16" s="31"/>
      <c r="D16" s="29"/>
      <c r="E16" s="51"/>
    </row>
    <row r="17" spans="1:5" ht="15" customHeight="1">
      <c r="A17" s="13">
        <v>1</v>
      </c>
      <c r="B17" s="37" t="s">
        <v>130</v>
      </c>
      <c r="C17" s="31">
        <v>7900</v>
      </c>
      <c r="D17" s="29">
        <f>C17*A17</f>
        <v>7900</v>
      </c>
      <c r="E17" s="51"/>
    </row>
    <row r="18" spans="1:5" ht="15" customHeight="1">
      <c r="A18" s="13">
        <v>1</v>
      </c>
      <c r="B18" s="37" t="s">
        <v>129</v>
      </c>
      <c r="C18" s="31">
        <v>100</v>
      </c>
      <c r="D18" s="29">
        <f>C18*A18</f>
        <v>100</v>
      </c>
      <c r="E18" s="51"/>
    </row>
    <row r="19" spans="1:5" ht="15" customHeight="1">
      <c r="A19" s="13">
        <v>1</v>
      </c>
      <c r="B19" s="37" t="s">
        <v>79</v>
      </c>
      <c r="C19" s="31">
        <v>900</v>
      </c>
      <c r="D19" s="29">
        <f>C19*A19</f>
        <v>900</v>
      </c>
      <c r="E19" s="51"/>
    </row>
    <row r="20" spans="1:5" ht="15" customHeight="1">
      <c r="A20" s="23"/>
      <c r="B20" s="38"/>
      <c r="C20" s="29"/>
      <c r="D20" s="29"/>
      <c r="E20" s="51"/>
    </row>
    <row r="21" spans="1:5" ht="15" customHeight="1">
      <c r="A21" s="23"/>
      <c r="B21" s="40" t="s">
        <v>133</v>
      </c>
      <c r="C21" s="29"/>
      <c r="D21" s="29"/>
      <c r="E21" s="51"/>
    </row>
    <row r="22" spans="1:5" ht="15" customHeight="1">
      <c r="A22" s="36">
        <v>2</v>
      </c>
      <c r="B22" s="52" t="s">
        <v>134</v>
      </c>
      <c r="C22" s="34">
        <v>700</v>
      </c>
      <c r="D22" s="34">
        <f>C22*A22</f>
        <v>1400</v>
      </c>
      <c r="E22" s="51"/>
    </row>
    <row r="23" spans="1:5" ht="15" customHeight="1">
      <c r="A23" s="1">
        <v>1</v>
      </c>
      <c r="B23" s="2" t="s">
        <v>117</v>
      </c>
      <c r="C23" s="34">
        <v>800</v>
      </c>
      <c r="D23" s="34">
        <f>C23*A23</f>
        <v>800</v>
      </c>
      <c r="E23" s="51"/>
    </row>
    <row r="24" spans="1:5" ht="15" customHeight="1">
      <c r="A24" s="1">
        <v>1</v>
      </c>
      <c r="B24" s="2" t="s">
        <v>98</v>
      </c>
      <c r="C24" s="34">
        <v>900</v>
      </c>
      <c r="D24" s="34">
        <f>C24*A24</f>
        <v>900</v>
      </c>
      <c r="E24" s="51"/>
    </row>
    <row r="25" spans="1:5" ht="15" customHeight="1">
      <c r="A25" s="1"/>
      <c r="B25" s="2"/>
      <c r="C25" s="34"/>
      <c r="D25" s="34"/>
      <c r="E25" s="51"/>
    </row>
    <row r="26" spans="1:5" ht="15" customHeight="1">
      <c r="A26" s="1"/>
      <c r="B26" s="55" t="s">
        <v>24</v>
      </c>
      <c r="C26" s="30"/>
      <c r="D26" s="34"/>
      <c r="E26" s="51"/>
    </row>
    <row r="27" spans="1:5" ht="15" customHeight="1">
      <c r="A27" s="1">
        <v>1</v>
      </c>
      <c r="B27" s="12" t="s">
        <v>78</v>
      </c>
      <c r="C27" s="47">
        <v>850</v>
      </c>
      <c r="D27" s="34">
        <f>C27*A27</f>
        <v>850</v>
      </c>
      <c r="E27" s="51"/>
    </row>
    <row r="28" spans="1:5" ht="15" customHeight="1">
      <c r="A28" s="1">
        <v>1</v>
      </c>
      <c r="B28" s="12" t="s">
        <v>119</v>
      </c>
      <c r="C28" s="47">
        <v>900</v>
      </c>
      <c r="D28" s="34">
        <f>C28*A28</f>
        <v>900</v>
      </c>
      <c r="E28" s="51"/>
    </row>
    <row r="29" spans="1:5" ht="15" customHeight="1">
      <c r="A29" s="1"/>
      <c r="B29" s="2"/>
      <c r="C29" s="34"/>
      <c r="D29" s="34"/>
      <c r="E29" s="51"/>
    </row>
    <row r="30" spans="1:5" ht="15" customHeight="1">
      <c r="A30" s="23"/>
      <c r="B30" s="40" t="s">
        <v>0</v>
      </c>
      <c r="C30" s="39"/>
      <c r="D30" s="39"/>
      <c r="E30" s="51"/>
    </row>
    <row r="31" spans="1:5" s="113" customFormat="1" ht="29.1" customHeight="1">
      <c r="A31" s="110">
        <v>2</v>
      </c>
      <c r="B31" s="61" t="s">
        <v>103</v>
      </c>
      <c r="C31" s="111">
        <v>750</v>
      </c>
      <c r="D31" s="111">
        <f>C31*A31</f>
        <v>1500</v>
      </c>
      <c r="E31" s="112"/>
    </row>
    <row r="32" spans="1:5" ht="15" customHeight="1">
      <c r="A32" s="23">
        <v>2</v>
      </c>
      <c r="B32" s="38" t="s">
        <v>27</v>
      </c>
      <c r="C32" s="39">
        <v>150</v>
      </c>
      <c r="D32" s="39">
        <f>C32*A32</f>
        <v>300</v>
      </c>
      <c r="E32" s="51"/>
    </row>
    <row r="33" spans="1:5" ht="15" customHeight="1">
      <c r="A33" s="23">
        <v>1</v>
      </c>
      <c r="B33" s="38" t="s">
        <v>35</v>
      </c>
      <c r="C33" s="39">
        <v>200</v>
      </c>
      <c r="D33" s="39">
        <f>C33*A33</f>
        <v>200</v>
      </c>
      <c r="E33" s="51"/>
    </row>
    <row r="34" spans="1:5" ht="15" customHeight="1">
      <c r="A34" s="23"/>
      <c r="B34" s="38"/>
      <c r="C34" s="39"/>
      <c r="D34" s="39"/>
    </row>
    <row r="35" spans="1:5" ht="15" customHeight="1">
      <c r="A35" s="23"/>
      <c r="B35" s="40" t="s">
        <v>1</v>
      </c>
      <c r="C35" s="39"/>
      <c r="D35" s="57">
        <f>SUM(D10:D34)</f>
        <v>22600</v>
      </c>
    </row>
    <row r="36" spans="1:5" ht="15" customHeight="1">
      <c r="A36" s="23"/>
      <c r="B36" s="38"/>
      <c r="C36" s="39"/>
      <c r="D36" s="39"/>
    </row>
    <row r="37" spans="1:5" ht="15" customHeight="1">
      <c r="A37" s="23"/>
      <c r="B37" s="41" t="s">
        <v>14</v>
      </c>
      <c r="C37" s="39"/>
      <c r="D37" s="39"/>
    </row>
    <row r="38" spans="1:5" ht="15" customHeight="1">
      <c r="A38" s="23"/>
      <c r="B38" s="42" t="s">
        <v>6</v>
      </c>
      <c r="C38" s="43"/>
      <c r="D38" s="43"/>
    </row>
    <row r="39" spans="1:5" ht="15" customHeight="1">
      <c r="A39" s="23"/>
      <c r="B39" s="42" t="s">
        <v>15</v>
      </c>
      <c r="C39" s="43"/>
      <c r="D39" s="43"/>
    </row>
    <row r="40" spans="1:5" ht="15" customHeight="1">
      <c r="A40" s="23"/>
      <c r="B40" s="42" t="s">
        <v>16</v>
      </c>
      <c r="C40" s="43"/>
      <c r="D40" s="43"/>
    </row>
    <row r="41" spans="1:5" ht="15" customHeight="1">
      <c r="A41" s="23"/>
      <c r="B41" s="42" t="s">
        <v>13</v>
      </c>
      <c r="C41" s="43"/>
      <c r="D41" s="43"/>
    </row>
    <row r="42" spans="1:5" ht="15" customHeight="1">
      <c r="A42" s="23"/>
      <c r="B42" s="42" t="s">
        <v>17</v>
      </c>
      <c r="C42" s="43"/>
      <c r="D42" s="43"/>
    </row>
    <row r="43" spans="1:5" ht="15" customHeight="1">
      <c r="A43" s="23"/>
      <c r="B43" s="42" t="s">
        <v>7</v>
      </c>
      <c r="C43" s="43"/>
      <c r="D43" s="43"/>
    </row>
    <row r="44" spans="1:5" ht="15" customHeight="1">
      <c r="A44" s="23"/>
      <c r="B44" s="42" t="s">
        <v>8</v>
      </c>
      <c r="C44" s="43"/>
      <c r="D44" s="43"/>
    </row>
    <row r="45" spans="1:5" ht="15" customHeight="1">
      <c r="A45" s="23"/>
      <c r="B45" s="42" t="s">
        <v>9</v>
      </c>
      <c r="C45" s="43"/>
      <c r="D45" s="43"/>
    </row>
    <row r="46" spans="1:5" ht="15" customHeight="1">
      <c r="A46" s="23"/>
      <c r="B46" s="42" t="s">
        <v>10</v>
      </c>
      <c r="C46" s="43"/>
      <c r="D46" s="43"/>
    </row>
    <row r="47" spans="1:5" ht="15" customHeight="1">
      <c r="A47" s="23"/>
      <c r="B47" s="42" t="s">
        <v>19</v>
      </c>
      <c r="C47" s="43"/>
      <c r="D47" s="43"/>
    </row>
    <row r="48" spans="1:5" ht="15" customHeight="1">
      <c r="A48" s="23"/>
      <c r="B48" s="42" t="s">
        <v>11</v>
      </c>
      <c r="C48" s="43"/>
      <c r="D48" s="43"/>
    </row>
    <row r="49" spans="1:4" ht="15" customHeight="1">
      <c r="A49" s="23"/>
      <c r="B49" s="42" t="s">
        <v>18</v>
      </c>
      <c r="C49" s="43"/>
      <c r="D49" s="43"/>
    </row>
    <row r="50" spans="1:4" ht="15" customHeight="1">
      <c r="A50" s="23"/>
      <c r="B50" s="42" t="s">
        <v>12</v>
      </c>
      <c r="C50" s="43"/>
      <c r="D50" s="43"/>
    </row>
    <row r="51" spans="1:4" ht="15" customHeight="1">
      <c r="A51" s="23"/>
      <c r="B51" s="42" t="s">
        <v>20</v>
      </c>
      <c r="C51" s="43"/>
      <c r="D51" s="43"/>
    </row>
    <row r="52" spans="1:4" ht="15" customHeight="1">
      <c r="A52" s="23"/>
      <c r="B52" s="38"/>
      <c r="C52" s="39"/>
      <c r="D52" s="39"/>
    </row>
    <row r="53" spans="1:4" ht="15" customHeight="1">
      <c r="A53" s="44"/>
      <c r="B53" s="45" t="s">
        <v>41</v>
      </c>
      <c r="C53" s="46"/>
      <c r="D53" s="46">
        <f>D35*0.3</f>
        <v>6780</v>
      </c>
    </row>
    <row r="54" spans="1:4" ht="15" customHeight="1">
      <c r="A54" s="16"/>
      <c r="B54" s="16" t="s">
        <v>22</v>
      </c>
      <c r="C54" s="32"/>
      <c r="D54" s="32"/>
    </row>
    <row r="55" spans="1:4" ht="15" customHeight="1">
      <c r="A55" s="58"/>
      <c r="B55" s="59" t="s">
        <v>21</v>
      </c>
      <c r="C55" s="46"/>
      <c r="D55" s="46">
        <f>D53+D35</f>
        <v>29380</v>
      </c>
    </row>
  </sheetData>
  <pageMargins left="0.75" right="0.75" top="1" bottom="1" header="0.5" footer="0.5"/>
  <pageSetup paperSize="9" orientation="portrait" horizontalDpi="4294967292"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topLeftCell="A4" zoomScale="90" zoomScaleNormal="90" workbookViewId="0">
      <selection activeCell="A17" sqref="A17:C17"/>
    </sheetView>
  </sheetViews>
  <sheetFormatPr defaultColWidth="8.7109375" defaultRowHeight="15" customHeight="1"/>
  <cols>
    <col min="1" max="1" width="8.7109375" style="6" customWidth="1"/>
    <col min="2" max="2" width="63.7109375" style="6" customWidth="1"/>
    <col min="3" max="4" width="14" style="6" customWidth="1"/>
    <col min="5" max="16384" width="8.7109375" style="6"/>
  </cols>
  <sheetData>
    <row r="1" spans="1:5" ht="15" customHeight="1">
      <c r="A1" s="7">
        <f>Cover!B35</f>
        <v>0</v>
      </c>
      <c r="C1" s="8"/>
    </row>
    <row r="2" spans="1:5" ht="15" customHeight="1">
      <c r="A2" s="3">
        <f>Cover!B37</f>
        <v>0</v>
      </c>
    </row>
    <row r="3" spans="1:5" ht="15" customHeight="1">
      <c r="A3" s="7"/>
      <c r="C3" s="8"/>
    </row>
    <row r="4" spans="1:5" ht="15" customHeight="1">
      <c r="A4" s="3"/>
      <c r="C4" s="3"/>
      <c r="D4" s="3"/>
    </row>
    <row r="5" spans="1:5" ht="15" customHeight="1">
      <c r="A5" s="5" t="s">
        <v>114</v>
      </c>
      <c r="B5" s="5"/>
      <c r="C5" s="3"/>
      <c r="D5" s="3"/>
    </row>
    <row r="6" spans="1:5" ht="15" customHeight="1">
      <c r="A6" s="3"/>
      <c r="C6" s="3"/>
    </row>
    <row r="7" spans="1:5" s="3" customFormat="1" ht="15" customHeight="1">
      <c r="A7" s="16" t="s">
        <v>5</v>
      </c>
      <c r="B7" s="16" t="s">
        <v>2</v>
      </c>
      <c r="C7" s="32" t="s">
        <v>3</v>
      </c>
      <c r="D7" s="32" t="s">
        <v>4</v>
      </c>
    </row>
    <row r="8" spans="1:5" s="20" customFormat="1" ht="15" customHeight="1">
      <c r="A8" s="33"/>
      <c r="B8" s="27"/>
      <c r="C8" s="24"/>
      <c r="D8" s="48"/>
    </row>
    <row r="9" spans="1:5" ht="15" customHeight="1">
      <c r="A9" s="33"/>
      <c r="B9" s="49" t="s">
        <v>26</v>
      </c>
      <c r="C9" s="60"/>
      <c r="D9" s="60"/>
      <c r="E9" s="51"/>
    </row>
    <row r="10" spans="1:5" ht="15" customHeight="1">
      <c r="A10" s="33">
        <v>1</v>
      </c>
      <c r="B10" s="52" t="s">
        <v>77</v>
      </c>
      <c r="C10" s="35">
        <v>1350</v>
      </c>
      <c r="D10" s="34">
        <f>C10*A10</f>
        <v>1350</v>
      </c>
      <c r="E10" s="51"/>
    </row>
    <row r="11" spans="1:5" ht="15" customHeight="1">
      <c r="A11" s="33"/>
      <c r="B11" s="52"/>
      <c r="C11" s="35"/>
      <c r="D11" s="34"/>
      <c r="E11" s="51"/>
    </row>
    <row r="12" spans="1:5" ht="15" customHeight="1">
      <c r="A12" s="33"/>
      <c r="B12" s="54" t="s">
        <v>60</v>
      </c>
      <c r="C12" s="35"/>
      <c r="D12" s="34"/>
      <c r="E12" s="51"/>
    </row>
    <row r="13" spans="1:5" ht="15" customHeight="1">
      <c r="A13" s="1">
        <v>1</v>
      </c>
      <c r="B13" s="2" t="s">
        <v>115</v>
      </c>
      <c r="C13" s="34">
        <v>16500</v>
      </c>
      <c r="D13" s="34">
        <f>C13*A13</f>
        <v>16500</v>
      </c>
      <c r="E13" s="51"/>
    </row>
    <row r="14" spans="1:5" ht="15" customHeight="1">
      <c r="A14" s="36">
        <v>1</v>
      </c>
      <c r="B14" s="52" t="s">
        <v>39</v>
      </c>
      <c r="C14" s="34">
        <v>300</v>
      </c>
      <c r="D14" s="34">
        <f>C14*A14</f>
        <v>300</v>
      </c>
      <c r="E14" s="51"/>
    </row>
    <row r="15" spans="1:5" ht="15" customHeight="1">
      <c r="A15" s="13"/>
      <c r="B15" s="14"/>
      <c r="C15" s="31"/>
      <c r="D15" s="29"/>
      <c r="E15" s="51"/>
    </row>
    <row r="16" spans="1:5" ht="15" customHeight="1">
      <c r="A16" s="13"/>
      <c r="B16" s="54" t="s">
        <v>99</v>
      </c>
      <c r="C16" s="31"/>
      <c r="D16" s="29"/>
      <c r="E16" s="51"/>
    </row>
    <row r="17" spans="1:5" ht="15" customHeight="1">
      <c r="A17" s="13">
        <v>1</v>
      </c>
      <c r="B17" s="37" t="s">
        <v>101</v>
      </c>
      <c r="C17" s="31">
        <v>7900</v>
      </c>
      <c r="D17" s="29">
        <f>C17*A17</f>
        <v>7900</v>
      </c>
      <c r="E17" s="51"/>
    </row>
    <row r="18" spans="1:5" ht="15" customHeight="1">
      <c r="A18" s="13">
        <v>1</v>
      </c>
      <c r="B18" s="37" t="s">
        <v>100</v>
      </c>
      <c r="C18" s="31">
        <v>1600</v>
      </c>
      <c r="D18" s="29">
        <f>C18*A18</f>
        <v>1600</v>
      </c>
      <c r="E18" s="51"/>
    </row>
    <row r="19" spans="1:5" ht="15" customHeight="1">
      <c r="A19" s="13">
        <v>1</v>
      </c>
      <c r="B19" s="37" t="s">
        <v>79</v>
      </c>
      <c r="C19" s="31">
        <v>1900</v>
      </c>
      <c r="D19" s="29">
        <f>C19*A19</f>
        <v>1900</v>
      </c>
      <c r="E19" s="51"/>
    </row>
    <row r="20" spans="1:5" ht="15" customHeight="1">
      <c r="A20" s="23"/>
      <c r="B20" s="38"/>
      <c r="C20" s="29"/>
      <c r="D20" s="29"/>
      <c r="E20" s="51"/>
    </row>
    <row r="21" spans="1:5" ht="15" customHeight="1">
      <c r="A21" s="23"/>
      <c r="B21" s="40" t="s">
        <v>133</v>
      </c>
      <c r="C21" s="29"/>
      <c r="D21" s="29"/>
      <c r="E21" s="51"/>
    </row>
    <row r="22" spans="1:5" ht="15" customHeight="1">
      <c r="A22" s="36">
        <v>1</v>
      </c>
      <c r="B22" s="2" t="s">
        <v>131</v>
      </c>
      <c r="C22" s="34">
        <v>800</v>
      </c>
      <c r="D22" s="34">
        <f t="shared" ref="D22:D28" si="0">C22*A22</f>
        <v>800</v>
      </c>
      <c r="E22" s="51"/>
    </row>
    <row r="23" spans="1:5" ht="15" customHeight="1">
      <c r="A23" s="1">
        <v>1</v>
      </c>
      <c r="B23" s="2" t="s">
        <v>116</v>
      </c>
      <c r="C23" s="34">
        <v>350</v>
      </c>
      <c r="D23" s="34">
        <f t="shared" si="0"/>
        <v>350</v>
      </c>
      <c r="E23" s="51"/>
    </row>
    <row r="24" spans="1:5" ht="15" customHeight="1">
      <c r="A24" s="1">
        <v>13</v>
      </c>
      <c r="B24" s="2" t="s">
        <v>135</v>
      </c>
      <c r="C24" s="34">
        <v>190</v>
      </c>
      <c r="D24" s="34">
        <f t="shared" si="0"/>
        <v>2470</v>
      </c>
      <c r="E24" s="51"/>
    </row>
    <row r="25" spans="1:5" ht="15" customHeight="1">
      <c r="A25" s="1">
        <v>1</v>
      </c>
      <c r="B25" s="2" t="s">
        <v>117</v>
      </c>
      <c r="C25" s="34">
        <v>6500</v>
      </c>
      <c r="D25" s="34">
        <f t="shared" si="0"/>
        <v>6500</v>
      </c>
      <c r="E25" s="51"/>
    </row>
    <row r="26" spans="1:5" ht="15" customHeight="1">
      <c r="A26" s="1">
        <v>1</v>
      </c>
      <c r="B26" s="2" t="s">
        <v>98</v>
      </c>
      <c r="C26" s="34">
        <v>900</v>
      </c>
      <c r="D26" s="34">
        <f t="shared" si="0"/>
        <v>900</v>
      </c>
      <c r="E26" s="51"/>
    </row>
    <row r="27" spans="1:5" ht="15" customHeight="1">
      <c r="A27" s="1">
        <v>8</v>
      </c>
      <c r="B27" s="2" t="s">
        <v>72</v>
      </c>
      <c r="C27" s="34">
        <v>165</v>
      </c>
      <c r="D27" s="34">
        <f t="shared" si="0"/>
        <v>1320</v>
      </c>
      <c r="E27" s="51"/>
    </row>
    <row r="28" spans="1:5" ht="15" customHeight="1">
      <c r="A28" s="1">
        <v>1</v>
      </c>
      <c r="B28" s="2" t="s">
        <v>118</v>
      </c>
      <c r="C28" s="34">
        <v>300</v>
      </c>
      <c r="D28" s="34">
        <f t="shared" si="0"/>
        <v>300</v>
      </c>
      <c r="E28" s="51"/>
    </row>
    <row r="29" spans="1:5" ht="15" customHeight="1">
      <c r="A29" s="1"/>
      <c r="B29" s="2"/>
      <c r="C29" s="34"/>
      <c r="D29" s="34"/>
      <c r="E29" s="51"/>
    </row>
    <row r="30" spans="1:5" ht="15" customHeight="1">
      <c r="A30" s="1"/>
      <c r="B30" s="55" t="s">
        <v>24</v>
      </c>
      <c r="C30" s="30"/>
      <c r="D30" s="34"/>
      <c r="E30" s="51"/>
    </row>
    <row r="31" spans="1:5" ht="15" customHeight="1">
      <c r="A31" s="1">
        <v>1</v>
      </c>
      <c r="B31" s="12" t="s">
        <v>102</v>
      </c>
      <c r="C31" s="47">
        <v>500</v>
      </c>
      <c r="D31" s="34">
        <f>C31*A31</f>
        <v>500</v>
      </c>
      <c r="E31" s="51"/>
    </row>
    <row r="32" spans="1:5" ht="15" customHeight="1">
      <c r="A32" s="1">
        <v>4</v>
      </c>
      <c r="B32" s="12" t="s">
        <v>78</v>
      </c>
      <c r="C32" s="47">
        <v>850</v>
      </c>
      <c r="D32" s="34">
        <f>C32*A32</f>
        <v>3400</v>
      </c>
      <c r="E32" s="51"/>
    </row>
    <row r="33" spans="1:5" ht="15" customHeight="1">
      <c r="A33" s="1">
        <v>1</v>
      </c>
      <c r="B33" s="12" t="s">
        <v>119</v>
      </c>
      <c r="C33" s="47">
        <v>900</v>
      </c>
      <c r="D33" s="34">
        <f>C33*A33</f>
        <v>900</v>
      </c>
      <c r="E33" s="51"/>
    </row>
    <row r="34" spans="1:5" ht="15" customHeight="1">
      <c r="A34" s="1"/>
      <c r="B34" s="2"/>
      <c r="C34" s="34"/>
      <c r="D34" s="34"/>
      <c r="E34" s="51"/>
    </row>
    <row r="35" spans="1:5" ht="15" customHeight="1">
      <c r="A35" s="23"/>
      <c r="B35" s="40" t="s">
        <v>0</v>
      </c>
      <c r="C35" s="39"/>
      <c r="D35" s="39"/>
      <c r="E35" s="51"/>
    </row>
    <row r="36" spans="1:5" s="20" customFormat="1" ht="15" customHeight="1">
      <c r="A36" s="23">
        <v>4</v>
      </c>
      <c r="B36" s="38" t="s">
        <v>103</v>
      </c>
      <c r="C36" s="39">
        <v>750</v>
      </c>
      <c r="D36" s="39">
        <f>C36*A36</f>
        <v>3000</v>
      </c>
      <c r="E36" s="56"/>
    </row>
    <row r="37" spans="1:5" ht="15" customHeight="1">
      <c r="A37" s="23">
        <v>1</v>
      </c>
      <c r="B37" s="38" t="s">
        <v>27</v>
      </c>
      <c r="C37" s="39">
        <v>150</v>
      </c>
      <c r="D37" s="39">
        <f>C37*A37</f>
        <v>150</v>
      </c>
      <c r="E37" s="51"/>
    </row>
    <row r="38" spans="1:5" ht="15" customHeight="1">
      <c r="A38" s="23">
        <v>1</v>
      </c>
      <c r="B38" s="38" t="s">
        <v>35</v>
      </c>
      <c r="C38" s="39">
        <v>200</v>
      </c>
      <c r="D38" s="39">
        <f>C38*A38</f>
        <v>200</v>
      </c>
      <c r="E38" s="51"/>
    </row>
    <row r="39" spans="1:5" ht="15" customHeight="1">
      <c r="A39" s="23"/>
      <c r="B39" s="38"/>
      <c r="C39" s="39"/>
      <c r="D39" s="39"/>
    </row>
    <row r="40" spans="1:5" ht="15" customHeight="1">
      <c r="A40" s="23"/>
      <c r="B40" s="40" t="s">
        <v>1</v>
      </c>
      <c r="C40" s="39"/>
      <c r="D40" s="57">
        <f>SUM(D10:D39)</f>
        <v>50340</v>
      </c>
    </row>
    <row r="41" spans="1:5" ht="15" customHeight="1">
      <c r="A41" s="23"/>
      <c r="B41" s="38"/>
      <c r="C41" s="39"/>
      <c r="D41" s="39"/>
    </row>
    <row r="42" spans="1:5" ht="15" customHeight="1">
      <c r="A42" s="23"/>
      <c r="B42" s="41" t="s">
        <v>14</v>
      </c>
      <c r="C42" s="39"/>
      <c r="D42" s="39"/>
    </row>
    <row r="43" spans="1:5" ht="15" customHeight="1">
      <c r="A43" s="23"/>
      <c r="B43" s="42" t="s">
        <v>6</v>
      </c>
      <c r="C43" s="43"/>
      <c r="D43" s="43"/>
    </row>
    <row r="44" spans="1:5" ht="15" customHeight="1">
      <c r="A44" s="23"/>
      <c r="B44" s="42" t="s">
        <v>15</v>
      </c>
      <c r="C44" s="43"/>
      <c r="D44" s="43"/>
    </row>
    <row r="45" spans="1:5" ht="15" customHeight="1">
      <c r="A45" s="23"/>
      <c r="B45" s="42" t="s">
        <v>16</v>
      </c>
      <c r="C45" s="43"/>
      <c r="D45" s="43"/>
    </row>
    <row r="46" spans="1:5" ht="15" customHeight="1">
      <c r="A46" s="23"/>
      <c r="B46" s="42" t="s">
        <v>13</v>
      </c>
      <c r="C46" s="43"/>
      <c r="D46" s="43"/>
    </row>
    <row r="47" spans="1:5" ht="15" customHeight="1">
      <c r="A47" s="23"/>
      <c r="B47" s="42" t="s">
        <v>17</v>
      </c>
      <c r="C47" s="43"/>
      <c r="D47" s="43"/>
    </row>
    <row r="48" spans="1:5" ht="15" customHeight="1">
      <c r="A48" s="23"/>
      <c r="B48" s="42" t="s">
        <v>7</v>
      </c>
      <c r="C48" s="43"/>
      <c r="D48" s="43"/>
    </row>
    <row r="49" spans="1:4" ht="15" customHeight="1">
      <c r="A49" s="23"/>
      <c r="B49" s="42" t="s">
        <v>8</v>
      </c>
      <c r="C49" s="43"/>
      <c r="D49" s="43"/>
    </row>
    <row r="50" spans="1:4" ht="15" customHeight="1">
      <c r="A50" s="23"/>
      <c r="B50" s="42" t="s">
        <v>9</v>
      </c>
      <c r="C50" s="43"/>
      <c r="D50" s="43"/>
    </row>
    <row r="51" spans="1:4" ht="15" customHeight="1">
      <c r="A51" s="23"/>
      <c r="B51" s="42" t="s">
        <v>10</v>
      </c>
      <c r="C51" s="43"/>
      <c r="D51" s="43"/>
    </row>
    <row r="52" spans="1:4" ht="15" customHeight="1">
      <c r="A52" s="23"/>
      <c r="B52" s="42" t="s">
        <v>19</v>
      </c>
      <c r="C52" s="43"/>
      <c r="D52" s="43"/>
    </row>
    <row r="53" spans="1:4" ht="15" customHeight="1">
      <c r="A53" s="23"/>
      <c r="B53" s="42" t="s">
        <v>11</v>
      </c>
      <c r="C53" s="43"/>
      <c r="D53" s="43"/>
    </row>
    <row r="54" spans="1:4" ht="15" customHeight="1">
      <c r="A54" s="23"/>
      <c r="B54" s="42" t="s">
        <v>18</v>
      </c>
      <c r="C54" s="43"/>
      <c r="D54" s="43"/>
    </row>
    <row r="55" spans="1:4" ht="15" customHeight="1">
      <c r="A55" s="23"/>
      <c r="B55" s="42" t="s">
        <v>12</v>
      </c>
      <c r="C55" s="43"/>
      <c r="D55" s="43"/>
    </row>
    <row r="56" spans="1:4" ht="15" customHeight="1">
      <c r="A56" s="23"/>
      <c r="B56" s="42" t="s">
        <v>20</v>
      </c>
      <c r="C56" s="43"/>
      <c r="D56" s="43"/>
    </row>
    <row r="57" spans="1:4" ht="15" customHeight="1">
      <c r="A57" s="23"/>
      <c r="B57" s="38"/>
      <c r="C57" s="39"/>
      <c r="D57" s="39"/>
    </row>
    <row r="58" spans="1:4" ht="15" customHeight="1">
      <c r="A58" s="44"/>
      <c r="B58" s="45" t="s">
        <v>41</v>
      </c>
      <c r="C58" s="46"/>
      <c r="D58" s="46">
        <f>D40*0.3</f>
        <v>15102</v>
      </c>
    </row>
    <row r="59" spans="1:4" ht="15" customHeight="1">
      <c r="A59" s="16"/>
      <c r="B59" s="16" t="s">
        <v>22</v>
      </c>
      <c r="C59" s="32"/>
      <c r="D59" s="32"/>
    </row>
    <row r="60" spans="1:4" ht="15" customHeight="1">
      <c r="A60" s="58"/>
      <c r="B60" s="59" t="s">
        <v>21</v>
      </c>
      <c r="C60" s="46"/>
      <c r="D60" s="46">
        <f>D58+D40</f>
        <v>65442</v>
      </c>
    </row>
  </sheetData>
  <pageMargins left="0.75" right="0.75" top="1" bottom="1" header="0.5" footer="0.5"/>
  <pageSetup paperSize="9"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D49"/>
  <sheetViews>
    <sheetView topLeftCell="A21" zoomScale="90" zoomScaleNormal="90" workbookViewId="0">
      <selection activeCell="B9" sqref="B9"/>
    </sheetView>
  </sheetViews>
  <sheetFormatPr defaultColWidth="8.7109375" defaultRowHeight="15" customHeight="1"/>
  <cols>
    <col min="1" max="1" width="8.7109375" style="6" customWidth="1"/>
    <col min="2" max="2" width="68.42578125" style="6" bestFit="1" customWidth="1"/>
    <col min="3" max="4" width="14" style="6" customWidth="1"/>
    <col min="5" max="16384" width="8.7109375" style="6"/>
  </cols>
  <sheetData>
    <row r="1" spans="1:4" ht="15" customHeight="1">
      <c r="A1" s="7">
        <f>Cover!B35</f>
        <v>0</v>
      </c>
      <c r="C1" s="8"/>
    </row>
    <row r="2" spans="1:4" ht="15" customHeight="1">
      <c r="A2" s="3">
        <f>Cover!B37</f>
        <v>0</v>
      </c>
    </row>
    <row r="3" spans="1:4" ht="15" customHeight="1">
      <c r="A3" s="7"/>
      <c r="C3" s="8"/>
    </row>
    <row r="4" spans="1:4" ht="15" customHeight="1">
      <c r="A4" s="3"/>
      <c r="C4" s="3"/>
      <c r="D4" s="3"/>
    </row>
    <row r="5" spans="1:4" ht="15" customHeight="1">
      <c r="A5" s="5" t="s">
        <v>127</v>
      </c>
      <c r="B5" s="5"/>
      <c r="C5" s="3"/>
      <c r="D5" s="3"/>
    </row>
    <row r="6" spans="1:4" ht="15" customHeight="1">
      <c r="A6" s="3"/>
      <c r="C6" s="3"/>
    </row>
    <row r="7" spans="1:4" s="3" customFormat="1" ht="15" customHeight="1">
      <c r="A7" s="16" t="s">
        <v>5</v>
      </c>
      <c r="B7" s="16" t="s">
        <v>2</v>
      </c>
      <c r="C7" s="32" t="s">
        <v>3</v>
      </c>
      <c r="D7" s="32" t="s">
        <v>4</v>
      </c>
    </row>
    <row r="8" spans="1:4" s="20" customFormat="1" ht="15" customHeight="1">
      <c r="A8" s="33"/>
      <c r="B8" s="27"/>
      <c r="C8" s="24"/>
      <c r="D8" s="48"/>
    </row>
    <row r="9" spans="1:4" s="20" customFormat="1" ht="15" customHeight="1">
      <c r="A9" s="33"/>
      <c r="B9" s="54" t="s">
        <v>60</v>
      </c>
      <c r="C9" s="50"/>
      <c r="D9" s="34"/>
    </row>
    <row r="10" spans="1:4" ht="15" customHeight="1">
      <c r="A10" s="36">
        <v>18</v>
      </c>
      <c r="B10" s="52" t="s">
        <v>125</v>
      </c>
      <c r="C10" s="53">
        <v>20000</v>
      </c>
      <c r="D10" s="34">
        <f>C10*A10</f>
        <v>360000</v>
      </c>
    </row>
    <row r="11" spans="1:4" ht="15" customHeight="1">
      <c r="A11" s="36">
        <v>1</v>
      </c>
      <c r="B11" s="52" t="s">
        <v>126</v>
      </c>
      <c r="C11" s="53">
        <v>6000</v>
      </c>
      <c r="D11" s="34">
        <f>C11*A11</f>
        <v>6000</v>
      </c>
    </row>
    <row r="12" spans="1:4" ht="15" customHeight="1">
      <c r="A12" s="13"/>
      <c r="B12" s="14"/>
      <c r="C12" s="30"/>
      <c r="D12" s="34"/>
    </row>
    <row r="13" spans="1:4" ht="15" customHeight="1">
      <c r="A13" s="23"/>
      <c r="B13" s="40" t="s">
        <v>133</v>
      </c>
      <c r="C13" s="26"/>
      <c r="D13" s="34"/>
    </row>
    <row r="14" spans="1:4" ht="15" customHeight="1">
      <c r="A14" s="36">
        <v>2</v>
      </c>
      <c r="B14" s="52" t="s">
        <v>106</v>
      </c>
      <c r="C14" s="53">
        <v>900</v>
      </c>
      <c r="D14" s="34">
        <f t="shared" ref="D14:D21" si="0">C14*A14</f>
        <v>1800</v>
      </c>
    </row>
    <row r="15" spans="1:4" ht="15" customHeight="1">
      <c r="A15" s="1">
        <v>1</v>
      </c>
      <c r="B15" s="2" t="s">
        <v>107</v>
      </c>
      <c r="C15" s="34">
        <v>450</v>
      </c>
      <c r="D15" s="34">
        <f t="shared" si="0"/>
        <v>450</v>
      </c>
    </row>
    <row r="16" spans="1:4" ht="15" customHeight="1">
      <c r="A16" s="1">
        <v>1</v>
      </c>
      <c r="B16" s="2" t="s">
        <v>108</v>
      </c>
      <c r="C16" s="34">
        <v>900</v>
      </c>
      <c r="D16" s="34">
        <f t="shared" si="0"/>
        <v>900</v>
      </c>
    </row>
    <row r="17" spans="1:4" ht="15" customHeight="1">
      <c r="A17" s="1">
        <v>1</v>
      </c>
      <c r="B17" s="2" t="s">
        <v>36</v>
      </c>
      <c r="C17" s="34">
        <v>300</v>
      </c>
      <c r="D17" s="34">
        <f t="shared" si="0"/>
        <v>300</v>
      </c>
    </row>
    <row r="18" spans="1:4" ht="15" customHeight="1">
      <c r="A18" s="36">
        <v>2</v>
      </c>
      <c r="B18" s="52" t="s">
        <v>70</v>
      </c>
      <c r="C18" s="53">
        <v>650</v>
      </c>
      <c r="D18" s="34">
        <f t="shared" si="0"/>
        <v>1300</v>
      </c>
    </row>
    <row r="19" spans="1:4" ht="15" customHeight="1">
      <c r="A19" s="1">
        <v>2</v>
      </c>
      <c r="B19" s="2" t="s">
        <v>71</v>
      </c>
      <c r="C19" s="34">
        <v>650</v>
      </c>
      <c r="D19" s="34">
        <f t="shared" si="0"/>
        <v>1300</v>
      </c>
    </row>
    <row r="20" spans="1:4" ht="15" customHeight="1">
      <c r="A20" s="13">
        <v>2</v>
      </c>
      <c r="B20" s="14" t="s">
        <v>38</v>
      </c>
      <c r="C20" s="30">
        <v>350</v>
      </c>
      <c r="D20" s="34">
        <f t="shared" si="0"/>
        <v>700</v>
      </c>
    </row>
    <row r="21" spans="1:4" ht="15" customHeight="1">
      <c r="A21" s="1">
        <v>1</v>
      </c>
      <c r="B21" s="2" t="s">
        <v>105</v>
      </c>
      <c r="C21" s="34">
        <v>2500</v>
      </c>
      <c r="D21" s="34">
        <f t="shared" si="0"/>
        <v>2500</v>
      </c>
    </row>
    <row r="22" spans="1:4" ht="15" customHeight="1">
      <c r="A22" s="1"/>
      <c r="B22" s="2"/>
      <c r="C22" s="34"/>
      <c r="D22" s="39"/>
    </row>
    <row r="23" spans="1:4" ht="15" customHeight="1">
      <c r="A23" s="1"/>
      <c r="B23" s="54" t="s">
        <v>37</v>
      </c>
      <c r="C23" s="34"/>
      <c r="D23" s="39"/>
    </row>
    <row r="24" spans="1:4" ht="15" customHeight="1">
      <c r="A24" s="1">
        <v>1</v>
      </c>
      <c r="B24" s="2" t="s">
        <v>73</v>
      </c>
      <c r="C24" s="34">
        <v>700</v>
      </c>
      <c r="D24" s="39">
        <f>C24*A24</f>
        <v>700</v>
      </c>
    </row>
    <row r="25" spans="1:4" ht="15" customHeight="1">
      <c r="A25" s="1">
        <v>1</v>
      </c>
      <c r="B25" s="2" t="s">
        <v>113</v>
      </c>
      <c r="C25" s="34">
        <v>5000</v>
      </c>
      <c r="D25" s="39">
        <f>C25*A25</f>
        <v>5000</v>
      </c>
    </row>
    <row r="26" spans="1:4" ht="15" customHeight="1">
      <c r="A26" s="1">
        <v>1</v>
      </c>
      <c r="B26" s="2" t="s">
        <v>75</v>
      </c>
      <c r="C26" s="63" t="s">
        <v>132</v>
      </c>
      <c r="D26" s="64" t="s">
        <v>132</v>
      </c>
    </row>
    <row r="27" spans="1:4" ht="15" customHeight="1">
      <c r="A27" s="13">
        <v>1</v>
      </c>
      <c r="B27" s="14" t="s">
        <v>40</v>
      </c>
      <c r="C27" s="30">
        <v>350</v>
      </c>
      <c r="D27" s="39">
        <f>C27*A27</f>
        <v>350</v>
      </c>
    </row>
    <row r="28" spans="1:4" ht="15" customHeight="1">
      <c r="A28" s="13"/>
      <c r="B28" s="14"/>
      <c r="C28" s="30"/>
      <c r="D28" s="31"/>
    </row>
    <row r="29" spans="1:4" ht="15" customHeight="1">
      <c r="A29" s="13"/>
      <c r="B29" s="55" t="s">
        <v>0</v>
      </c>
      <c r="C29" s="30"/>
      <c r="D29" s="62">
        <f>SUM(D10:D28)</f>
        <v>381300</v>
      </c>
    </row>
    <row r="30" spans="1:4" ht="15" customHeight="1">
      <c r="A30" s="13"/>
      <c r="B30" s="14"/>
      <c r="C30" s="30"/>
      <c r="D30" s="31"/>
    </row>
    <row r="31" spans="1:4" ht="15" customHeight="1">
      <c r="A31" s="23"/>
      <c r="B31" s="41" t="s">
        <v>14</v>
      </c>
      <c r="C31" s="39"/>
      <c r="D31" s="39"/>
    </row>
    <row r="32" spans="1:4" ht="15" customHeight="1">
      <c r="A32" s="23"/>
      <c r="B32" s="42" t="s">
        <v>6</v>
      </c>
      <c r="C32" s="43"/>
      <c r="D32" s="43"/>
    </row>
    <row r="33" spans="1:4" ht="15" customHeight="1">
      <c r="A33" s="23"/>
      <c r="B33" s="42" t="s">
        <v>15</v>
      </c>
      <c r="C33" s="43"/>
      <c r="D33" s="43"/>
    </row>
    <row r="34" spans="1:4" ht="15" customHeight="1">
      <c r="A34" s="23"/>
      <c r="B34" s="42" t="s">
        <v>16</v>
      </c>
      <c r="C34" s="43"/>
      <c r="D34" s="43"/>
    </row>
    <row r="35" spans="1:4" ht="15" customHeight="1">
      <c r="A35" s="23"/>
      <c r="B35" s="42" t="s">
        <v>13</v>
      </c>
      <c r="C35" s="43"/>
      <c r="D35" s="43"/>
    </row>
    <row r="36" spans="1:4" ht="15" customHeight="1">
      <c r="A36" s="23"/>
      <c r="B36" s="42" t="s">
        <v>17</v>
      </c>
      <c r="C36" s="43"/>
      <c r="D36" s="43"/>
    </row>
    <row r="37" spans="1:4" ht="15" customHeight="1">
      <c r="A37" s="23"/>
      <c r="B37" s="42" t="s">
        <v>7</v>
      </c>
      <c r="C37" s="43"/>
      <c r="D37" s="43"/>
    </row>
    <row r="38" spans="1:4" ht="15" customHeight="1">
      <c r="A38" s="23"/>
      <c r="B38" s="42" t="s">
        <v>8</v>
      </c>
      <c r="C38" s="43"/>
      <c r="D38" s="43"/>
    </row>
    <row r="39" spans="1:4" ht="15" customHeight="1">
      <c r="A39" s="23"/>
      <c r="B39" s="42" t="s">
        <v>9</v>
      </c>
      <c r="C39" s="43"/>
      <c r="D39" s="43"/>
    </row>
    <row r="40" spans="1:4" ht="15" customHeight="1">
      <c r="A40" s="23"/>
      <c r="B40" s="42" t="s">
        <v>10</v>
      </c>
      <c r="C40" s="43"/>
      <c r="D40" s="43"/>
    </row>
    <row r="41" spans="1:4" ht="15" customHeight="1">
      <c r="A41" s="23"/>
      <c r="B41" s="42" t="s">
        <v>19</v>
      </c>
      <c r="C41" s="43"/>
      <c r="D41" s="43"/>
    </row>
    <row r="42" spans="1:4" ht="15" customHeight="1">
      <c r="A42" s="23"/>
      <c r="B42" s="42" t="s">
        <v>11</v>
      </c>
      <c r="C42" s="43"/>
      <c r="D42" s="43"/>
    </row>
    <row r="43" spans="1:4" ht="15" customHeight="1">
      <c r="A43" s="23"/>
      <c r="B43" s="42" t="s">
        <v>18</v>
      </c>
      <c r="C43" s="43"/>
      <c r="D43" s="43"/>
    </row>
    <row r="44" spans="1:4" ht="15" customHeight="1">
      <c r="A44" s="23"/>
      <c r="B44" s="42" t="s">
        <v>12</v>
      </c>
      <c r="C44" s="43"/>
      <c r="D44" s="43"/>
    </row>
    <row r="45" spans="1:4" ht="15" customHeight="1">
      <c r="A45" s="23"/>
      <c r="B45" s="42" t="s">
        <v>20</v>
      </c>
      <c r="C45" s="43"/>
      <c r="D45" s="43"/>
    </row>
    <row r="46" spans="1:4" ht="15" customHeight="1">
      <c r="A46" s="23"/>
      <c r="B46" s="38"/>
      <c r="C46" s="39"/>
      <c r="D46" s="39"/>
    </row>
    <row r="47" spans="1:4" ht="15" customHeight="1">
      <c r="A47" s="44"/>
      <c r="B47" s="45" t="s">
        <v>41</v>
      </c>
      <c r="C47" s="46"/>
      <c r="D47" s="46">
        <f>D29*0.3</f>
        <v>114390</v>
      </c>
    </row>
    <row r="48" spans="1:4" ht="15" customHeight="1">
      <c r="A48" s="16"/>
      <c r="B48" s="16" t="s">
        <v>22</v>
      </c>
      <c r="C48" s="32"/>
      <c r="D48" s="32"/>
    </row>
    <row r="49" spans="1:4" ht="15" customHeight="1">
      <c r="A49" s="58"/>
      <c r="B49" s="59" t="s">
        <v>21</v>
      </c>
      <c r="C49" s="46"/>
      <c r="D49" s="46">
        <f>D29+D47</f>
        <v>495690</v>
      </c>
    </row>
  </sheetData>
  <pageMargins left="0.75" right="0.75" top="1" bottom="1" header="0.5" footer="0.5"/>
  <pageSetup paperSize="9"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zoomScale="90" zoomScaleNormal="90" workbookViewId="0">
      <selection activeCell="C78" sqref="C78:E78"/>
    </sheetView>
  </sheetViews>
  <sheetFormatPr defaultColWidth="8.7109375" defaultRowHeight="15" customHeight="1"/>
  <cols>
    <col min="1" max="1" width="8.7109375" style="133" customWidth="1"/>
    <col min="2" max="2" width="64.42578125" style="133" customWidth="1"/>
    <col min="3" max="3" width="28.7109375" style="133" customWidth="1"/>
    <col min="4" max="4" width="36.42578125" style="133" customWidth="1"/>
    <col min="5" max="5" width="42" style="133" customWidth="1"/>
    <col min="6" max="6" width="16" style="133" customWidth="1"/>
    <col min="7" max="8" width="14" style="133" customWidth="1"/>
    <col min="9" max="16384" width="8.7109375" style="133"/>
  </cols>
  <sheetData>
    <row r="1" spans="1:9" ht="15" customHeight="1">
      <c r="A1" s="132" t="str">
        <f>Cover!E29</f>
        <v>Marlborough House</v>
      </c>
      <c r="F1" s="134"/>
      <c r="G1" s="134"/>
    </row>
    <row r="2" spans="1:9" ht="15" customHeight="1">
      <c r="A2" s="135" t="str">
        <f>Cover!E34</f>
        <v>Audio visual systems - Pricing Workbook</v>
      </c>
    </row>
    <row r="3" spans="1:9" ht="15" customHeight="1">
      <c r="A3" s="132" t="str">
        <f>"Version " &amp; Cover!E38</f>
        <v>Version 1</v>
      </c>
      <c r="F3" s="134"/>
      <c r="G3" s="134"/>
    </row>
    <row r="4" spans="1:9" ht="15" customHeight="1">
      <c r="A4" s="135"/>
      <c r="F4" s="135"/>
      <c r="G4" s="135"/>
      <c r="H4" s="135"/>
    </row>
    <row r="5" spans="1:9" ht="15" customHeight="1">
      <c r="A5" s="136" t="s">
        <v>163</v>
      </c>
      <c r="B5" s="137"/>
      <c r="C5" s="137"/>
      <c r="D5" s="137"/>
      <c r="E5" s="137"/>
      <c r="F5" s="135"/>
      <c r="G5" s="135"/>
      <c r="H5" s="135"/>
    </row>
    <row r="6" spans="1:9" ht="15" customHeight="1">
      <c r="A6" s="135"/>
      <c r="F6" s="135"/>
      <c r="G6" s="135"/>
    </row>
    <row r="7" spans="1:9" s="135" customFormat="1" ht="15" customHeight="1">
      <c r="A7" s="138" t="s">
        <v>5</v>
      </c>
      <c r="B7" s="138" t="s">
        <v>2</v>
      </c>
      <c r="C7" s="139" t="s">
        <v>143</v>
      </c>
      <c r="D7" s="139" t="s">
        <v>144</v>
      </c>
      <c r="E7" s="139" t="s">
        <v>201</v>
      </c>
      <c r="F7" s="140" t="s">
        <v>202</v>
      </c>
      <c r="G7" s="141" t="s">
        <v>203</v>
      </c>
      <c r="H7" s="140" t="s">
        <v>4</v>
      </c>
    </row>
    <row r="8" spans="1:9" s="148" customFormat="1" ht="15" customHeight="1">
      <c r="A8" s="142"/>
      <c r="B8" s="143"/>
      <c r="C8" s="144"/>
      <c r="D8" s="144"/>
      <c r="E8" s="144"/>
      <c r="F8" s="145"/>
      <c r="G8" s="146"/>
      <c r="H8" s="147"/>
    </row>
    <row r="9" spans="1:9" ht="15" customHeight="1">
      <c r="A9" s="142"/>
      <c r="B9" s="149" t="s">
        <v>60</v>
      </c>
      <c r="C9" s="149"/>
      <c r="D9" s="149"/>
      <c r="E9" s="149"/>
      <c r="F9" s="150"/>
      <c r="G9" s="151"/>
      <c r="H9" s="152"/>
      <c r="I9" s="153"/>
    </row>
    <row r="10" spans="1:9" ht="15" customHeight="1">
      <c r="A10" s="154">
        <v>2</v>
      </c>
      <c r="B10" s="155" t="s">
        <v>160</v>
      </c>
      <c r="C10" s="156"/>
      <c r="D10" s="156"/>
      <c r="E10" s="156"/>
      <c r="F10" s="157" t="s">
        <v>161</v>
      </c>
      <c r="G10" s="152"/>
      <c r="H10" s="157" t="s">
        <v>161</v>
      </c>
      <c r="I10" s="153"/>
    </row>
    <row r="11" spans="1:9" ht="15" customHeight="1">
      <c r="A11" s="158">
        <v>2</v>
      </c>
      <c r="B11" s="156" t="s">
        <v>162</v>
      </c>
      <c r="C11" s="156"/>
      <c r="D11" s="156"/>
      <c r="E11" s="156"/>
      <c r="F11" s="157" t="s">
        <v>161</v>
      </c>
      <c r="G11" s="152"/>
      <c r="H11" s="157" t="s">
        <v>161</v>
      </c>
      <c r="I11" s="153"/>
    </row>
    <row r="12" spans="1:9" ht="15" customHeight="1">
      <c r="A12" s="158">
        <v>1</v>
      </c>
      <c r="B12" s="156" t="s">
        <v>198</v>
      </c>
      <c r="C12" s="159"/>
      <c r="D12" s="159"/>
      <c r="E12" s="159"/>
      <c r="F12" s="160"/>
      <c r="G12" s="160"/>
      <c r="H12" s="161">
        <f t="shared" ref="H12" si="0">F12*A12</f>
        <v>0</v>
      </c>
      <c r="I12" s="153"/>
    </row>
    <row r="13" spans="1:9" ht="15" customHeight="1">
      <c r="A13" s="162"/>
      <c r="B13" s="163"/>
      <c r="C13" s="164"/>
      <c r="D13" s="164"/>
      <c r="E13" s="164"/>
      <c r="F13" s="165"/>
      <c r="G13" s="165"/>
      <c r="H13" s="161"/>
    </row>
    <row r="14" spans="1:9" ht="15" customHeight="1">
      <c r="A14" s="166"/>
      <c r="B14" s="167" t="s">
        <v>133</v>
      </c>
      <c r="C14" s="168"/>
      <c r="D14" s="168"/>
      <c r="E14" s="168"/>
      <c r="F14" s="169"/>
      <c r="G14" s="161"/>
      <c r="H14" s="161"/>
    </row>
    <row r="15" spans="1:9" ht="15" customHeight="1">
      <c r="A15" s="162">
        <v>1</v>
      </c>
      <c r="B15" s="163" t="s">
        <v>156</v>
      </c>
      <c r="C15" s="170"/>
      <c r="D15" s="170"/>
      <c r="E15" s="170"/>
      <c r="F15" s="171"/>
      <c r="G15" s="171"/>
      <c r="H15" s="161">
        <f t="shared" ref="H15:H27" si="1">F15*A15</f>
        <v>0</v>
      </c>
    </row>
    <row r="16" spans="1:9" ht="15" customHeight="1">
      <c r="A16" s="162">
        <v>2</v>
      </c>
      <c r="B16" s="163" t="s">
        <v>164</v>
      </c>
      <c r="C16" s="170"/>
      <c r="D16" s="170"/>
      <c r="E16" s="170"/>
      <c r="F16" s="171"/>
      <c r="G16" s="171"/>
      <c r="H16" s="161">
        <f t="shared" si="1"/>
        <v>0</v>
      </c>
    </row>
    <row r="17" spans="1:8" ht="15" customHeight="1">
      <c r="A17" s="162">
        <v>4</v>
      </c>
      <c r="B17" s="163" t="s">
        <v>150</v>
      </c>
      <c r="C17" s="164"/>
      <c r="D17" s="164"/>
      <c r="E17" s="164"/>
      <c r="F17" s="165"/>
      <c r="G17" s="165"/>
      <c r="H17" s="161">
        <f>F17*A17</f>
        <v>0</v>
      </c>
    </row>
    <row r="18" spans="1:8" ht="15" customHeight="1">
      <c r="A18" s="162">
        <v>4</v>
      </c>
      <c r="B18" s="163" t="s">
        <v>165</v>
      </c>
      <c r="C18" s="164"/>
      <c r="D18" s="164"/>
      <c r="E18" s="164"/>
      <c r="F18" s="165"/>
      <c r="G18" s="165"/>
      <c r="H18" s="161">
        <f t="shared" si="1"/>
        <v>0</v>
      </c>
    </row>
    <row r="19" spans="1:8" ht="15" customHeight="1">
      <c r="A19" s="162">
        <v>4</v>
      </c>
      <c r="B19" s="163" t="s">
        <v>166</v>
      </c>
      <c r="C19" s="164"/>
      <c r="D19" s="164"/>
      <c r="E19" s="164"/>
      <c r="F19" s="165"/>
      <c r="G19" s="165"/>
      <c r="H19" s="161">
        <f t="shared" si="1"/>
        <v>0</v>
      </c>
    </row>
    <row r="20" spans="1:8" ht="15" customHeight="1">
      <c r="A20" s="162">
        <v>1</v>
      </c>
      <c r="B20" s="163" t="s">
        <v>153</v>
      </c>
      <c r="C20" s="164"/>
      <c r="D20" s="164"/>
      <c r="E20" s="164"/>
      <c r="F20" s="165"/>
      <c r="G20" s="165"/>
      <c r="H20" s="161">
        <f t="shared" si="1"/>
        <v>0</v>
      </c>
    </row>
    <row r="21" spans="1:8" ht="15" customHeight="1">
      <c r="A21" s="162">
        <v>1</v>
      </c>
      <c r="B21" s="163" t="s">
        <v>157</v>
      </c>
      <c r="C21" s="164"/>
      <c r="D21" s="164"/>
      <c r="E21" s="164"/>
      <c r="F21" s="165"/>
      <c r="G21" s="165"/>
      <c r="H21" s="161">
        <f t="shared" si="1"/>
        <v>0</v>
      </c>
    </row>
    <row r="22" spans="1:8" ht="15" customHeight="1">
      <c r="A22" s="162">
        <v>58</v>
      </c>
      <c r="B22" s="163" t="s">
        <v>173</v>
      </c>
      <c r="C22" s="164"/>
      <c r="D22" s="164"/>
      <c r="E22" s="164"/>
      <c r="F22" s="165"/>
      <c r="G22" s="165"/>
      <c r="H22" s="161">
        <f t="shared" si="1"/>
        <v>0</v>
      </c>
    </row>
    <row r="23" spans="1:8" ht="15" customHeight="1">
      <c r="A23" s="162">
        <v>1</v>
      </c>
      <c r="B23" s="163" t="s">
        <v>174</v>
      </c>
      <c r="C23" s="164"/>
      <c r="D23" s="164"/>
      <c r="E23" s="164"/>
      <c r="F23" s="165"/>
      <c r="G23" s="165"/>
      <c r="H23" s="161">
        <f t="shared" si="1"/>
        <v>0</v>
      </c>
    </row>
    <row r="24" spans="1:8" ht="15" customHeight="1">
      <c r="A24" s="162">
        <v>1</v>
      </c>
      <c r="B24" s="163" t="s">
        <v>177</v>
      </c>
      <c r="C24" s="164"/>
      <c r="D24" s="164"/>
      <c r="E24" s="164"/>
      <c r="F24" s="165"/>
      <c r="G24" s="165"/>
      <c r="H24" s="161">
        <f t="shared" si="1"/>
        <v>0</v>
      </c>
    </row>
    <row r="25" spans="1:8" ht="15" customHeight="1">
      <c r="A25" s="162">
        <v>2</v>
      </c>
      <c r="B25" s="163" t="s">
        <v>178</v>
      </c>
      <c r="C25" s="164"/>
      <c r="D25" s="164"/>
      <c r="E25" s="164"/>
      <c r="F25" s="165"/>
      <c r="G25" s="165"/>
      <c r="H25" s="161">
        <f t="shared" si="1"/>
        <v>0</v>
      </c>
    </row>
    <row r="26" spans="1:8" ht="15" customHeight="1">
      <c r="A26" s="162">
        <v>2</v>
      </c>
      <c r="B26" s="163" t="s">
        <v>179</v>
      </c>
      <c r="C26" s="164"/>
      <c r="D26" s="164"/>
      <c r="E26" s="164"/>
      <c r="F26" s="165"/>
      <c r="G26" s="165"/>
      <c r="H26" s="161">
        <f t="shared" si="1"/>
        <v>0</v>
      </c>
    </row>
    <row r="27" spans="1:8" ht="15" customHeight="1">
      <c r="A27" s="162">
        <v>1</v>
      </c>
      <c r="B27" s="163" t="s">
        <v>180</v>
      </c>
      <c r="C27" s="164"/>
      <c r="D27" s="164"/>
      <c r="E27" s="164"/>
      <c r="F27" s="165"/>
      <c r="G27" s="165"/>
      <c r="H27" s="161">
        <f t="shared" si="1"/>
        <v>0</v>
      </c>
    </row>
    <row r="28" spans="1:8" ht="15" customHeight="1">
      <c r="A28" s="158"/>
      <c r="B28" s="156"/>
      <c r="C28" s="156"/>
      <c r="D28" s="156"/>
      <c r="E28" s="156"/>
      <c r="F28" s="152"/>
      <c r="G28" s="152"/>
      <c r="H28" s="152"/>
    </row>
    <row r="29" spans="1:8" ht="15" customHeight="1">
      <c r="A29" s="166"/>
      <c r="B29" s="167" t="s">
        <v>24</v>
      </c>
      <c r="C29" s="168"/>
      <c r="D29" s="168"/>
      <c r="E29" s="168"/>
      <c r="F29" s="169"/>
      <c r="G29" s="161"/>
      <c r="H29" s="161" t="s">
        <v>22</v>
      </c>
    </row>
    <row r="30" spans="1:8" ht="15" customHeight="1">
      <c r="A30" s="166">
        <v>1</v>
      </c>
      <c r="B30" s="172" t="s">
        <v>137</v>
      </c>
      <c r="C30" s="163"/>
      <c r="D30" s="163"/>
      <c r="E30" s="163"/>
      <c r="F30" s="169"/>
      <c r="G30" s="161"/>
      <c r="H30" s="161">
        <f>F30*A30</f>
        <v>0</v>
      </c>
    </row>
    <row r="31" spans="1:8" ht="15" customHeight="1">
      <c r="A31" s="162">
        <v>1</v>
      </c>
      <c r="B31" s="163" t="s">
        <v>151</v>
      </c>
      <c r="C31" s="164"/>
      <c r="D31" s="164"/>
      <c r="E31" s="164"/>
      <c r="F31" s="171"/>
      <c r="G31" s="171"/>
      <c r="H31" s="161">
        <f>F31*A31</f>
        <v>0</v>
      </c>
    </row>
    <row r="32" spans="1:8" ht="15" customHeight="1">
      <c r="A32" s="162">
        <v>1</v>
      </c>
      <c r="B32" s="163" t="s">
        <v>194</v>
      </c>
      <c r="C32" s="164"/>
      <c r="D32" s="164"/>
      <c r="E32" s="164"/>
      <c r="F32" s="171"/>
      <c r="G32" s="171"/>
      <c r="H32" s="161">
        <f>F32*A32</f>
        <v>0</v>
      </c>
    </row>
    <row r="33" spans="1:8" ht="15" customHeight="1">
      <c r="A33" s="162"/>
      <c r="B33" s="163"/>
      <c r="C33" s="164"/>
      <c r="D33" s="164"/>
      <c r="E33" s="164"/>
      <c r="F33" s="165"/>
      <c r="G33" s="165"/>
      <c r="H33" s="161"/>
    </row>
    <row r="34" spans="1:8" ht="15" customHeight="1">
      <c r="A34" s="166"/>
      <c r="B34" s="167" t="s">
        <v>0</v>
      </c>
      <c r="C34" s="168"/>
      <c r="D34" s="168"/>
      <c r="E34" s="168"/>
      <c r="F34" s="173"/>
      <c r="G34" s="174"/>
      <c r="H34" s="174"/>
    </row>
    <row r="35" spans="1:8" ht="15" customHeight="1">
      <c r="A35" s="162">
        <v>58</v>
      </c>
      <c r="B35" s="163" t="s">
        <v>196</v>
      </c>
      <c r="C35" s="168"/>
      <c r="D35" s="168"/>
      <c r="E35" s="168"/>
      <c r="F35" s="174"/>
      <c r="G35" s="174"/>
      <c r="H35" s="174"/>
    </row>
    <row r="36" spans="1:8" ht="15" customHeight="1">
      <c r="A36" s="162">
        <v>1</v>
      </c>
      <c r="B36" s="163" t="s">
        <v>176</v>
      </c>
      <c r="C36" s="168"/>
      <c r="D36" s="168"/>
      <c r="E36" s="168"/>
      <c r="F36" s="174"/>
      <c r="G36" s="174"/>
      <c r="H36" s="174"/>
    </row>
    <row r="37" spans="1:8" ht="15" customHeight="1">
      <c r="A37" s="158">
        <v>1</v>
      </c>
      <c r="B37" s="156" t="s">
        <v>104</v>
      </c>
      <c r="C37" s="156"/>
      <c r="D37" s="156"/>
      <c r="E37" s="156"/>
      <c r="F37" s="174"/>
      <c r="G37" s="174"/>
      <c r="H37" s="152">
        <f t="shared" ref="H37:H40" si="2">A37*F37</f>
        <v>0</v>
      </c>
    </row>
    <row r="38" spans="1:8" ht="15" customHeight="1">
      <c r="A38" s="158">
        <v>1</v>
      </c>
      <c r="B38" s="156" t="s">
        <v>167</v>
      </c>
      <c r="C38" s="156"/>
      <c r="D38" s="156"/>
      <c r="E38" s="156"/>
      <c r="F38" s="152"/>
      <c r="G38" s="152"/>
      <c r="H38" s="152">
        <f t="shared" si="2"/>
        <v>0</v>
      </c>
    </row>
    <row r="39" spans="1:8" ht="15" customHeight="1">
      <c r="A39" s="158">
        <v>2</v>
      </c>
      <c r="B39" s="175" t="s">
        <v>168</v>
      </c>
      <c r="C39" s="175"/>
      <c r="D39" s="175"/>
      <c r="E39" s="175"/>
      <c r="F39" s="152"/>
      <c r="G39" s="152"/>
      <c r="H39" s="152">
        <f t="shared" si="2"/>
        <v>0</v>
      </c>
    </row>
    <row r="40" spans="1:8" ht="15" customHeight="1">
      <c r="A40" s="158">
        <v>3</v>
      </c>
      <c r="B40" s="175" t="s">
        <v>170</v>
      </c>
      <c r="C40" s="175"/>
      <c r="D40" s="175"/>
      <c r="E40" s="175"/>
      <c r="F40" s="152"/>
      <c r="G40" s="152"/>
      <c r="H40" s="152">
        <f t="shared" si="2"/>
        <v>0</v>
      </c>
    </row>
    <row r="41" spans="1:8" ht="15" customHeight="1">
      <c r="A41" s="158">
        <v>2</v>
      </c>
      <c r="B41" s="156" t="s">
        <v>154</v>
      </c>
      <c r="C41" s="156"/>
      <c r="D41" s="156"/>
      <c r="E41" s="156"/>
      <c r="F41" s="152"/>
      <c r="G41" s="152"/>
      <c r="H41" s="152">
        <f>F41*A41</f>
        <v>0</v>
      </c>
    </row>
    <row r="42" spans="1:8" ht="15" customHeight="1">
      <c r="A42" s="158">
        <v>1</v>
      </c>
      <c r="B42" s="156" t="s">
        <v>171</v>
      </c>
      <c r="C42" s="156"/>
      <c r="D42" s="156"/>
      <c r="E42" s="156"/>
      <c r="F42" s="152"/>
      <c r="G42" s="152"/>
      <c r="H42" s="152">
        <f>F42*A42</f>
        <v>0</v>
      </c>
    </row>
    <row r="43" spans="1:8" ht="15" customHeight="1">
      <c r="A43" s="158">
        <v>1</v>
      </c>
      <c r="B43" s="156" t="s">
        <v>172</v>
      </c>
      <c r="C43" s="156"/>
      <c r="D43" s="156"/>
      <c r="E43" s="156"/>
      <c r="F43" s="152"/>
      <c r="G43" s="152"/>
      <c r="H43" s="152">
        <f>F43*A43</f>
        <v>0</v>
      </c>
    </row>
    <row r="44" spans="1:8" ht="15" customHeight="1">
      <c r="A44" s="162">
        <v>1</v>
      </c>
      <c r="B44" s="163" t="s">
        <v>155</v>
      </c>
      <c r="C44" s="163"/>
      <c r="D44" s="163"/>
      <c r="E44" s="163"/>
      <c r="F44" s="174"/>
      <c r="G44" s="174"/>
      <c r="H44" s="173">
        <f t="shared" ref="H44:H47" si="3">F44*A44</f>
        <v>0</v>
      </c>
    </row>
    <row r="45" spans="1:8" ht="15" customHeight="1">
      <c r="A45" s="162">
        <v>1</v>
      </c>
      <c r="B45" s="163" t="s">
        <v>147</v>
      </c>
      <c r="C45" s="163"/>
      <c r="D45" s="163"/>
      <c r="E45" s="163"/>
      <c r="F45" s="157"/>
      <c r="G45" s="152"/>
      <c r="H45" s="173">
        <f t="shared" si="3"/>
        <v>0</v>
      </c>
    </row>
    <row r="46" spans="1:8" ht="15" customHeight="1">
      <c r="A46" s="162">
        <v>1</v>
      </c>
      <c r="B46" s="163" t="s">
        <v>152</v>
      </c>
      <c r="C46" s="163"/>
      <c r="D46" s="163"/>
      <c r="E46" s="163"/>
      <c r="F46" s="157"/>
      <c r="G46" s="152"/>
      <c r="H46" s="173">
        <f t="shared" si="3"/>
        <v>0</v>
      </c>
    </row>
    <row r="47" spans="1:8" ht="15" customHeight="1">
      <c r="A47" s="166">
        <v>1</v>
      </c>
      <c r="B47" s="172" t="s">
        <v>169</v>
      </c>
      <c r="C47" s="163"/>
      <c r="D47" s="163"/>
      <c r="E47" s="163"/>
      <c r="F47" s="157"/>
      <c r="G47" s="152"/>
      <c r="H47" s="173">
        <f t="shared" si="3"/>
        <v>0</v>
      </c>
    </row>
    <row r="48" spans="1:8" ht="15" customHeight="1">
      <c r="A48" s="166">
        <v>1</v>
      </c>
      <c r="B48" s="172" t="s">
        <v>74</v>
      </c>
      <c r="C48" s="163"/>
      <c r="D48" s="163"/>
      <c r="E48" s="163"/>
      <c r="F48" s="173"/>
      <c r="G48" s="174"/>
      <c r="H48" s="174">
        <f>F48*A48</f>
        <v>0</v>
      </c>
    </row>
    <row r="49" spans="1:8" ht="15" customHeight="1">
      <c r="A49" s="162">
        <v>1</v>
      </c>
      <c r="B49" s="163" t="s">
        <v>199</v>
      </c>
      <c r="C49" s="163"/>
      <c r="D49" s="163"/>
      <c r="E49" s="163"/>
      <c r="F49" s="174"/>
      <c r="G49" s="174"/>
      <c r="H49" s="174">
        <f>F49*A49</f>
        <v>0</v>
      </c>
    </row>
    <row r="50" spans="1:8" ht="15" customHeight="1">
      <c r="A50" s="162"/>
      <c r="B50" s="163"/>
      <c r="C50" s="163"/>
      <c r="D50" s="163"/>
      <c r="E50" s="163"/>
      <c r="F50" s="174"/>
      <c r="G50" s="174"/>
      <c r="H50" s="174"/>
    </row>
    <row r="51" spans="1:8" ht="15" customHeight="1">
      <c r="A51" s="162"/>
      <c r="B51" s="167" t="s">
        <v>148</v>
      </c>
      <c r="C51" s="163"/>
      <c r="D51" s="163"/>
      <c r="E51" s="163"/>
      <c r="F51" s="174"/>
      <c r="G51" s="174"/>
      <c r="H51" s="174"/>
    </row>
    <row r="52" spans="1:8" ht="15" customHeight="1">
      <c r="A52" s="162"/>
      <c r="B52" s="163"/>
      <c r="C52" s="163"/>
      <c r="D52" s="163"/>
      <c r="E52" s="163"/>
      <c r="F52" s="174"/>
      <c r="G52" s="174"/>
      <c r="H52" s="174">
        <f t="shared" ref="H52:H53" si="4">F52*A52</f>
        <v>0</v>
      </c>
    </row>
    <row r="53" spans="1:8" ht="15" customHeight="1">
      <c r="A53" s="162"/>
      <c r="B53" s="163"/>
      <c r="C53" s="163"/>
      <c r="D53" s="163"/>
      <c r="E53" s="163"/>
      <c r="F53" s="174"/>
      <c r="G53" s="174"/>
      <c r="H53" s="174">
        <f t="shared" si="4"/>
        <v>0</v>
      </c>
    </row>
    <row r="54" spans="1:8" ht="15" customHeight="1">
      <c r="A54" s="162"/>
      <c r="B54" s="163"/>
      <c r="C54" s="163"/>
      <c r="D54" s="163"/>
      <c r="E54" s="163"/>
      <c r="F54" s="174"/>
      <c r="G54" s="174"/>
      <c r="H54" s="174"/>
    </row>
    <row r="55" spans="1:8" ht="15" customHeight="1">
      <c r="A55" s="166"/>
      <c r="B55" s="176" t="s">
        <v>1</v>
      </c>
      <c r="C55" s="168"/>
      <c r="D55" s="168"/>
      <c r="E55" s="168"/>
      <c r="F55" s="161"/>
      <c r="G55" s="161"/>
      <c r="H55" s="177">
        <f>SUM(H9:H54)</f>
        <v>0</v>
      </c>
    </row>
    <row r="56" spans="1:8" ht="15" customHeight="1">
      <c r="A56" s="166"/>
      <c r="B56" s="172"/>
      <c r="C56" s="163"/>
      <c r="D56" s="163"/>
      <c r="E56" s="163"/>
      <c r="F56" s="161"/>
      <c r="G56" s="161"/>
      <c r="H56" s="174"/>
    </row>
    <row r="57" spans="1:8" ht="15" customHeight="1">
      <c r="A57" s="166"/>
      <c r="B57" s="178" t="s">
        <v>14</v>
      </c>
      <c r="C57" s="179"/>
      <c r="D57" s="179"/>
      <c r="E57" s="179"/>
      <c r="F57" s="161"/>
      <c r="G57" s="161"/>
      <c r="H57" s="174"/>
    </row>
    <row r="58" spans="1:8" ht="15" customHeight="1">
      <c r="A58" s="166"/>
      <c r="B58" s="180" t="s">
        <v>6</v>
      </c>
      <c r="C58" s="181"/>
      <c r="D58" s="181"/>
      <c r="E58" s="181"/>
      <c r="F58" s="161"/>
      <c r="G58" s="161"/>
      <c r="H58" s="174">
        <f t="shared" ref="H58:H71" si="5">F58*A58</f>
        <v>0</v>
      </c>
    </row>
    <row r="59" spans="1:8" ht="15" customHeight="1">
      <c r="A59" s="166"/>
      <c r="B59" s="180" t="s">
        <v>15</v>
      </c>
      <c r="C59" s="181"/>
      <c r="D59" s="181"/>
      <c r="E59" s="181"/>
      <c r="F59" s="161"/>
      <c r="G59" s="161"/>
      <c r="H59" s="174">
        <f t="shared" si="5"/>
        <v>0</v>
      </c>
    </row>
    <row r="60" spans="1:8" ht="15" customHeight="1">
      <c r="A60" s="166"/>
      <c r="B60" s="180" t="s">
        <v>16</v>
      </c>
      <c r="C60" s="181"/>
      <c r="D60" s="181"/>
      <c r="E60" s="181"/>
      <c r="F60" s="161"/>
      <c r="G60" s="161"/>
      <c r="H60" s="174">
        <f t="shared" si="5"/>
        <v>0</v>
      </c>
    </row>
    <row r="61" spans="1:8" ht="15" customHeight="1">
      <c r="A61" s="166"/>
      <c r="B61" s="180" t="s">
        <v>13</v>
      </c>
      <c r="C61" s="181"/>
      <c r="D61" s="181"/>
      <c r="E61" s="181"/>
      <c r="F61" s="161"/>
      <c r="G61" s="161"/>
      <c r="H61" s="174">
        <f t="shared" si="5"/>
        <v>0</v>
      </c>
    </row>
    <row r="62" spans="1:8" ht="15" customHeight="1">
      <c r="A62" s="166"/>
      <c r="B62" s="180" t="s">
        <v>17</v>
      </c>
      <c r="C62" s="181"/>
      <c r="D62" s="181"/>
      <c r="E62" s="181"/>
      <c r="F62" s="161"/>
      <c r="G62" s="161"/>
      <c r="H62" s="174">
        <f t="shared" si="5"/>
        <v>0</v>
      </c>
    </row>
    <row r="63" spans="1:8" ht="15" customHeight="1">
      <c r="A63" s="166"/>
      <c r="B63" s="180" t="s">
        <v>7</v>
      </c>
      <c r="C63" s="181"/>
      <c r="D63" s="181"/>
      <c r="E63" s="181"/>
      <c r="F63" s="161"/>
      <c r="G63" s="161"/>
      <c r="H63" s="174">
        <f t="shared" si="5"/>
        <v>0</v>
      </c>
    </row>
    <row r="64" spans="1:8" ht="15" customHeight="1">
      <c r="A64" s="166"/>
      <c r="B64" s="180" t="s">
        <v>8</v>
      </c>
      <c r="C64" s="181"/>
      <c r="D64" s="181"/>
      <c r="E64" s="181"/>
      <c r="F64" s="161"/>
      <c r="G64" s="161"/>
      <c r="H64" s="174">
        <f t="shared" si="5"/>
        <v>0</v>
      </c>
    </row>
    <row r="65" spans="1:8" ht="15" customHeight="1">
      <c r="A65" s="166"/>
      <c r="B65" s="180" t="s">
        <v>9</v>
      </c>
      <c r="C65" s="181"/>
      <c r="D65" s="181"/>
      <c r="E65" s="181"/>
      <c r="F65" s="161"/>
      <c r="G65" s="161"/>
      <c r="H65" s="174">
        <f t="shared" si="5"/>
        <v>0</v>
      </c>
    </row>
    <row r="66" spans="1:8" ht="15" customHeight="1">
      <c r="A66" s="166"/>
      <c r="B66" s="180" t="s">
        <v>10</v>
      </c>
      <c r="C66" s="181"/>
      <c r="D66" s="181"/>
      <c r="E66" s="181"/>
      <c r="F66" s="161"/>
      <c r="G66" s="161"/>
      <c r="H66" s="174">
        <f t="shared" si="5"/>
        <v>0</v>
      </c>
    </row>
    <row r="67" spans="1:8" ht="15" customHeight="1">
      <c r="A67" s="166"/>
      <c r="B67" s="180" t="s">
        <v>19</v>
      </c>
      <c r="C67" s="181"/>
      <c r="D67" s="181"/>
      <c r="E67" s="181"/>
      <c r="F67" s="161"/>
      <c r="G67" s="161"/>
      <c r="H67" s="174">
        <f t="shared" si="5"/>
        <v>0</v>
      </c>
    </row>
    <row r="68" spans="1:8" ht="15" customHeight="1">
      <c r="A68" s="166"/>
      <c r="B68" s="180" t="s">
        <v>11</v>
      </c>
      <c r="C68" s="181"/>
      <c r="D68" s="181"/>
      <c r="E68" s="181"/>
      <c r="F68" s="161"/>
      <c r="G68" s="161"/>
      <c r="H68" s="174">
        <f t="shared" si="5"/>
        <v>0</v>
      </c>
    </row>
    <row r="69" spans="1:8" ht="15" customHeight="1">
      <c r="A69" s="166"/>
      <c r="B69" s="180" t="s">
        <v>18</v>
      </c>
      <c r="C69" s="181"/>
      <c r="D69" s="181"/>
      <c r="E69" s="181"/>
      <c r="F69" s="161"/>
      <c r="G69" s="161"/>
      <c r="H69" s="174">
        <f t="shared" si="5"/>
        <v>0</v>
      </c>
    </row>
    <row r="70" spans="1:8" ht="15" customHeight="1">
      <c r="A70" s="166"/>
      <c r="B70" s="180" t="s">
        <v>12</v>
      </c>
      <c r="C70" s="181"/>
      <c r="D70" s="181"/>
      <c r="E70" s="181"/>
      <c r="F70" s="161"/>
      <c r="G70" s="161"/>
      <c r="H70" s="174">
        <f t="shared" si="5"/>
        <v>0</v>
      </c>
    </row>
    <row r="71" spans="1:8" ht="15" customHeight="1">
      <c r="A71" s="166"/>
      <c r="B71" s="180" t="s">
        <v>20</v>
      </c>
      <c r="C71" s="181"/>
      <c r="D71" s="181"/>
      <c r="E71" s="181"/>
      <c r="F71" s="161"/>
      <c r="G71" s="161"/>
      <c r="H71" s="174">
        <f t="shared" si="5"/>
        <v>0</v>
      </c>
    </row>
    <row r="72" spans="1:8" ht="15" customHeight="1">
      <c r="A72" s="166"/>
      <c r="B72" s="172"/>
      <c r="C72" s="163"/>
      <c r="D72" s="163"/>
      <c r="E72" s="163"/>
      <c r="F72" s="161"/>
      <c r="G72" s="161"/>
      <c r="H72" s="173"/>
    </row>
    <row r="73" spans="1:8" ht="15" customHeight="1">
      <c r="A73" s="182"/>
      <c r="B73" s="183" t="s">
        <v>145</v>
      </c>
      <c r="C73" s="184"/>
      <c r="D73" s="184"/>
      <c r="E73" s="184"/>
      <c r="F73" s="185"/>
      <c r="G73" s="186"/>
      <c r="H73" s="185">
        <f>SUM(H58:H71)</f>
        <v>0</v>
      </c>
    </row>
    <row r="74" spans="1:8" ht="15" customHeight="1">
      <c r="A74" s="187"/>
      <c r="B74" s="187" t="s">
        <v>22</v>
      </c>
      <c r="C74" s="188"/>
      <c r="D74" s="188"/>
      <c r="E74" s="188"/>
      <c r="F74" s="189"/>
      <c r="G74" s="190"/>
      <c r="H74" s="189"/>
    </row>
    <row r="75" spans="1:8" ht="15" customHeight="1">
      <c r="A75" s="191"/>
      <c r="B75" s="183" t="s">
        <v>21</v>
      </c>
      <c r="C75" s="192"/>
      <c r="D75" s="192"/>
      <c r="E75" s="192"/>
      <c r="F75" s="185"/>
      <c r="G75" s="186"/>
      <c r="H75" s="185">
        <f>H73+H55</f>
        <v>0</v>
      </c>
    </row>
    <row r="77" spans="1:8" ht="92.25" customHeight="1">
      <c r="B77" s="204" t="s">
        <v>204</v>
      </c>
      <c r="C77" s="205" t="s">
        <v>226</v>
      </c>
      <c r="D77" s="205"/>
      <c r="E77" s="205"/>
    </row>
    <row r="78" spans="1:8" ht="196.5" customHeight="1">
      <c r="B78" s="201"/>
      <c r="C78" s="206"/>
      <c r="D78" s="206"/>
      <c r="E78" s="206"/>
    </row>
  </sheetData>
  <mergeCells count="2">
    <mergeCell ref="C77:E77"/>
    <mergeCell ref="C78:E78"/>
  </mergeCells>
  <pageMargins left="0.75" right="0.75" top="1" bottom="1" header="0.5" footer="0.5"/>
  <pageSetup paperSize="9" orientation="portrait" horizontalDpi="4294967292" verticalDpi="4294967292"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zoomScale="90" zoomScaleNormal="90" workbookViewId="0">
      <selection activeCell="C71" sqref="C71:E71"/>
    </sheetView>
  </sheetViews>
  <sheetFormatPr defaultColWidth="8.7109375" defaultRowHeight="15" customHeight="1"/>
  <cols>
    <col min="1" max="1" width="8.7109375" style="6" customWidth="1"/>
    <col min="2" max="2" width="64.42578125" style="6" customWidth="1"/>
    <col min="3" max="3" width="28.7109375" style="6" customWidth="1"/>
    <col min="4" max="5" width="48.7109375" style="6" customWidth="1"/>
    <col min="6" max="6" width="15" style="6" customWidth="1"/>
    <col min="7" max="8" width="14" style="6" customWidth="1"/>
    <col min="9" max="16384" width="8.7109375" style="6"/>
  </cols>
  <sheetData>
    <row r="1" spans="1:9" ht="15" customHeight="1">
      <c r="A1" s="7" t="str">
        <f>Cover!E29</f>
        <v>Marlborough House</v>
      </c>
      <c r="F1" s="8"/>
      <c r="G1" s="8"/>
    </row>
    <row r="2" spans="1:9" ht="15" customHeight="1">
      <c r="A2" s="3" t="str">
        <f>Cover!E34</f>
        <v>Audio visual systems - Pricing Workbook</v>
      </c>
    </row>
    <row r="3" spans="1:9" ht="15" customHeight="1">
      <c r="A3" s="7" t="str">
        <f>"Version " &amp; Cover!E38</f>
        <v>Version 1</v>
      </c>
      <c r="F3" s="8"/>
      <c r="G3" s="8"/>
    </row>
    <row r="4" spans="1:9" ht="15" customHeight="1">
      <c r="A4" s="3"/>
      <c r="F4" s="3"/>
      <c r="G4" s="3"/>
      <c r="H4" s="3"/>
    </row>
    <row r="5" spans="1:9" ht="15" customHeight="1">
      <c r="A5" s="127" t="s">
        <v>181</v>
      </c>
      <c r="B5" s="5"/>
      <c r="C5" s="5"/>
      <c r="D5" s="5"/>
      <c r="E5" s="5"/>
      <c r="F5" s="3"/>
      <c r="G5" s="3"/>
      <c r="H5" s="3"/>
    </row>
    <row r="6" spans="1:9" ht="15" customHeight="1">
      <c r="A6" s="3"/>
      <c r="F6" s="3"/>
      <c r="G6" s="3"/>
    </row>
    <row r="7" spans="1:9" s="3" customFormat="1" ht="15" customHeight="1">
      <c r="A7" s="124" t="s">
        <v>5</v>
      </c>
      <c r="B7" s="124" t="s">
        <v>2</v>
      </c>
      <c r="C7" s="125" t="s">
        <v>143</v>
      </c>
      <c r="D7" s="125" t="s">
        <v>144</v>
      </c>
      <c r="E7" s="125" t="s">
        <v>201</v>
      </c>
      <c r="F7" s="126" t="s">
        <v>202</v>
      </c>
      <c r="G7" s="130" t="s">
        <v>203</v>
      </c>
      <c r="H7" s="126" t="s">
        <v>4</v>
      </c>
    </row>
    <row r="8" spans="1:9" s="20" customFormat="1" ht="15" customHeight="1">
      <c r="A8" s="33"/>
      <c r="B8" s="27"/>
      <c r="C8" s="28"/>
      <c r="D8" s="28"/>
      <c r="E8" s="28"/>
      <c r="F8" s="24"/>
      <c r="G8" s="25"/>
      <c r="H8" s="48"/>
    </row>
    <row r="9" spans="1:9" ht="15" customHeight="1">
      <c r="A9" s="33"/>
      <c r="B9" s="54" t="s">
        <v>60</v>
      </c>
      <c r="C9" s="54"/>
      <c r="D9" s="54"/>
      <c r="E9" s="54"/>
      <c r="F9" s="50"/>
      <c r="G9" s="35"/>
      <c r="H9" s="34"/>
      <c r="I9" s="65"/>
    </row>
    <row r="10" spans="1:9" ht="15" customHeight="1">
      <c r="A10" s="36">
        <v>2</v>
      </c>
      <c r="B10" s="52" t="s">
        <v>160</v>
      </c>
      <c r="C10" s="2"/>
      <c r="D10" s="2"/>
      <c r="E10" s="2"/>
      <c r="F10" s="53" t="s">
        <v>161</v>
      </c>
      <c r="G10" s="34"/>
      <c r="H10" s="53" t="s">
        <v>161</v>
      </c>
      <c r="I10" s="65"/>
    </row>
    <row r="11" spans="1:9" ht="15" customHeight="1">
      <c r="A11" s="1">
        <v>2</v>
      </c>
      <c r="B11" s="2" t="s">
        <v>162</v>
      </c>
      <c r="C11" s="2"/>
      <c r="D11" s="2"/>
      <c r="E11" s="2"/>
      <c r="F11" s="53" t="s">
        <v>161</v>
      </c>
      <c r="G11" s="34"/>
      <c r="H11" s="53" t="s">
        <v>161</v>
      </c>
      <c r="I11" s="65"/>
    </row>
    <row r="12" spans="1:9" ht="15" customHeight="1">
      <c r="A12" s="1">
        <v>1</v>
      </c>
      <c r="B12" s="2" t="s">
        <v>198</v>
      </c>
      <c r="C12" s="122"/>
      <c r="D12" s="122"/>
      <c r="E12" s="122"/>
      <c r="F12" s="123"/>
      <c r="G12" s="123"/>
      <c r="H12" s="29">
        <f t="shared" ref="H12:H14" si="0">F12*A12</f>
        <v>0</v>
      </c>
      <c r="I12" s="65"/>
    </row>
    <row r="13" spans="1:9" ht="15" customHeight="1">
      <c r="A13" s="13"/>
      <c r="B13" s="14"/>
      <c r="C13" s="15"/>
      <c r="D13" s="15"/>
      <c r="E13" s="15"/>
      <c r="F13" s="30"/>
      <c r="G13" s="30"/>
      <c r="H13" s="29"/>
    </row>
    <row r="14" spans="1:9" ht="15" customHeight="1">
      <c r="A14" s="23"/>
      <c r="B14" s="40" t="s">
        <v>133</v>
      </c>
      <c r="C14" s="55"/>
      <c r="D14" s="55"/>
      <c r="E14" s="55"/>
      <c r="F14" s="26"/>
      <c r="G14" s="29"/>
      <c r="H14" s="29">
        <f t="shared" si="0"/>
        <v>0</v>
      </c>
    </row>
    <row r="15" spans="1:9" ht="15" customHeight="1">
      <c r="A15" s="13">
        <v>1</v>
      </c>
      <c r="B15" s="14" t="s">
        <v>156</v>
      </c>
      <c r="C15" s="118"/>
      <c r="D15" s="118"/>
      <c r="E15" s="118"/>
      <c r="F15" s="120"/>
      <c r="G15" s="120"/>
      <c r="H15" s="29">
        <f t="shared" ref="H15:H24" si="1">F15*A15</f>
        <v>0</v>
      </c>
    </row>
    <row r="16" spans="1:9" ht="15" customHeight="1">
      <c r="A16" s="13">
        <v>4</v>
      </c>
      <c r="B16" s="14" t="s">
        <v>165</v>
      </c>
      <c r="C16" s="15"/>
      <c r="D16" s="15"/>
      <c r="E16" s="15"/>
      <c r="F16" s="30"/>
      <c r="G16" s="30"/>
      <c r="H16" s="29">
        <f t="shared" si="1"/>
        <v>0</v>
      </c>
    </row>
    <row r="17" spans="1:8" ht="15" customHeight="1">
      <c r="A17" s="13">
        <v>4</v>
      </c>
      <c r="B17" s="14" t="s">
        <v>166</v>
      </c>
      <c r="C17" s="15"/>
      <c r="D17" s="15"/>
      <c r="E17" s="15"/>
      <c r="F17" s="30"/>
      <c r="G17" s="30"/>
      <c r="H17" s="29">
        <f t="shared" si="1"/>
        <v>0</v>
      </c>
    </row>
    <row r="18" spans="1:8" ht="15" customHeight="1">
      <c r="A18" s="13">
        <v>1</v>
      </c>
      <c r="B18" s="14" t="s">
        <v>153</v>
      </c>
      <c r="C18" s="15"/>
      <c r="D18" s="15"/>
      <c r="E18" s="15"/>
      <c r="F18" s="30"/>
      <c r="G18" s="30"/>
      <c r="H18" s="29">
        <f t="shared" si="1"/>
        <v>0</v>
      </c>
    </row>
    <row r="19" spans="1:8" s="133" customFormat="1" ht="15" customHeight="1">
      <c r="A19" s="13">
        <v>16</v>
      </c>
      <c r="B19" s="163" t="s">
        <v>173</v>
      </c>
      <c r="C19" s="164"/>
      <c r="D19" s="164"/>
      <c r="E19" s="164"/>
      <c r="F19" s="165"/>
      <c r="G19" s="165"/>
      <c r="H19" s="161">
        <f t="shared" si="1"/>
        <v>0</v>
      </c>
    </row>
    <row r="20" spans="1:8" s="133" customFormat="1" ht="15" customHeight="1">
      <c r="A20" s="13">
        <v>1</v>
      </c>
      <c r="B20" s="163" t="s">
        <v>174</v>
      </c>
      <c r="C20" s="164"/>
      <c r="D20" s="164"/>
      <c r="E20" s="164"/>
      <c r="F20" s="165"/>
      <c r="G20" s="165"/>
      <c r="H20" s="161">
        <f t="shared" si="1"/>
        <v>0</v>
      </c>
    </row>
    <row r="21" spans="1:8" ht="15" customHeight="1">
      <c r="A21" s="13">
        <v>1</v>
      </c>
      <c r="B21" s="14" t="s">
        <v>177</v>
      </c>
      <c r="C21" s="15"/>
      <c r="D21" s="15"/>
      <c r="E21" s="15"/>
      <c r="F21" s="30"/>
      <c r="G21" s="30"/>
      <c r="H21" s="29">
        <f t="shared" si="1"/>
        <v>0</v>
      </c>
    </row>
    <row r="22" spans="1:8" ht="15" customHeight="1">
      <c r="A22" s="13">
        <v>2</v>
      </c>
      <c r="B22" s="14" t="s">
        <v>178</v>
      </c>
      <c r="C22" s="15"/>
      <c r="D22" s="15"/>
      <c r="E22" s="15"/>
      <c r="F22" s="30"/>
      <c r="G22" s="30"/>
      <c r="H22" s="29">
        <f t="shared" si="1"/>
        <v>0</v>
      </c>
    </row>
    <row r="23" spans="1:8" ht="15" customHeight="1">
      <c r="A23" s="13">
        <v>2</v>
      </c>
      <c r="B23" s="14" t="s">
        <v>179</v>
      </c>
      <c r="C23" s="15"/>
      <c r="D23" s="15"/>
      <c r="E23" s="15"/>
      <c r="F23" s="30"/>
      <c r="G23" s="30"/>
      <c r="H23" s="29">
        <f t="shared" si="1"/>
        <v>0</v>
      </c>
    </row>
    <row r="24" spans="1:8" ht="15" customHeight="1">
      <c r="A24" s="13">
        <v>1</v>
      </c>
      <c r="B24" s="14" t="s">
        <v>180</v>
      </c>
      <c r="C24" s="15"/>
      <c r="D24" s="15"/>
      <c r="E24" s="15"/>
      <c r="F24" s="30"/>
      <c r="G24" s="30"/>
      <c r="H24" s="29">
        <f t="shared" si="1"/>
        <v>0</v>
      </c>
    </row>
    <row r="25" spans="1:8" ht="15" customHeight="1">
      <c r="A25" s="1"/>
      <c r="B25" s="2"/>
      <c r="C25" s="2"/>
      <c r="D25" s="2"/>
      <c r="E25" s="2"/>
      <c r="F25" s="34"/>
      <c r="G25" s="34"/>
      <c r="H25" s="34"/>
    </row>
    <row r="26" spans="1:8" ht="15" customHeight="1">
      <c r="A26" s="23"/>
      <c r="B26" s="40" t="s">
        <v>24</v>
      </c>
      <c r="C26" s="55"/>
      <c r="D26" s="55"/>
      <c r="E26" s="55"/>
      <c r="F26" s="26"/>
      <c r="G26" s="29"/>
      <c r="H26" s="29" t="s">
        <v>22</v>
      </c>
    </row>
    <row r="27" spans="1:8" ht="15" customHeight="1">
      <c r="A27" s="23">
        <v>1</v>
      </c>
      <c r="B27" s="38" t="s">
        <v>137</v>
      </c>
      <c r="C27" s="14"/>
      <c r="D27" s="14"/>
      <c r="E27" s="14"/>
      <c r="F27" s="26"/>
      <c r="G27" s="29"/>
      <c r="H27" s="29">
        <f>F27*A27</f>
        <v>0</v>
      </c>
    </row>
    <row r="28" spans="1:8" ht="15" customHeight="1">
      <c r="A28" s="13">
        <v>1</v>
      </c>
      <c r="B28" s="14" t="s">
        <v>151</v>
      </c>
      <c r="C28" s="15"/>
      <c r="D28" s="15"/>
      <c r="E28" s="15"/>
      <c r="F28" s="120"/>
      <c r="G28" s="120"/>
      <c r="H28" s="29">
        <f>F28*A28</f>
        <v>0</v>
      </c>
    </row>
    <row r="29" spans="1:8" ht="15" customHeight="1">
      <c r="A29" s="13">
        <v>1</v>
      </c>
      <c r="B29" s="14" t="s">
        <v>175</v>
      </c>
      <c r="C29" s="15"/>
      <c r="D29" s="15"/>
      <c r="E29" s="15"/>
      <c r="F29" s="120"/>
      <c r="G29" s="120"/>
      <c r="H29" s="29">
        <f>F29*A29</f>
        <v>0</v>
      </c>
    </row>
    <row r="30" spans="1:8" ht="15" customHeight="1">
      <c r="A30" s="13"/>
      <c r="B30" s="14"/>
      <c r="C30" s="15"/>
      <c r="D30" s="15"/>
      <c r="E30" s="15"/>
      <c r="F30" s="30"/>
      <c r="G30" s="30"/>
      <c r="H30" s="29"/>
    </row>
    <row r="31" spans="1:8" ht="15" customHeight="1">
      <c r="A31" s="23"/>
      <c r="B31" s="40" t="s">
        <v>0</v>
      </c>
      <c r="C31" s="55"/>
      <c r="D31" s="55"/>
      <c r="E31" s="55"/>
      <c r="F31" s="39"/>
      <c r="G31" s="31"/>
      <c r="H31" s="31"/>
    </row>
    <row r="32" spans="1:8" s="133" customFormat="1" ht="15" customHeight="1">
      <c r="A32" s="162">
        <v>16</v>
      </c>
      <c r="B32" s="163" t="s">
        <v>196</v>
      </c>
      <c r="C32" s="168"/>
      <c r="D32" s="168"/>
      <c r="E32" s="168"/>
      <c r="F32" s="174"/>
      <c r="G32" s="174"/>
      <c r="H32" s="174"/>
    </row>
    <row r="33" spans="1:8" s="133" customFormat="1" ht="15" customHeight="1">
      <c r="A33" s="162">
        <v>1</v>
      </c>
      <c r="B33" s="163" t="s">
        <v>176</v>
      </c>
      <c r="C33" s="168"/>
      <c r="D33" s="168"/>
      <c r="E33" s="168"/>
      <c r="F33" s="174"/>
      <c r="G33" s="174"/>
      <c r="H33" s="174"/>
    </row>
    <row r="34" spans="1:8" ht="15" customHeight="1">
      <c r="A34" s="1">
        <v>1</v>
      </c>
      <c r="B34" s="2" t="s">
        <v>104</v>
      </c>
      <c r="C34" s="2"/>
      <c r="D34" s="2"/>
      <c r="E34" s="2"/>
      <c r="F34" s="31"/>
      <c r="G34" s="31"/>
      <c r="H34" s="34">
        <f t="shared" ref="H34:H37" si="2">A34*F34</f>
        <v>0</v>
      </c>
    </row>
    <row r="35" spans="1:8" ht="15" customHeight="1">
      <c r="A35" s="1">
        <v>1</v>
      </c>
      <c r="B35" s="2" t="s">
        <v>167</v>
      </c>
      <c r="C35" s="2"/>
      <c r="D35" s="2"/>
      <c r="E35" s="2"/>
      <c r="F35" s="34"/>
      <c r="G35" s="34"/>
      <c r="H35" s="34">
        <f t="shared" si="2"/>
        <v>0</v>
      </c>
    </row>
    <row r="36" spans="1:8" ht="15" customHeight="1">
      <c r="A36" s="1">
        <v>2</v>
      </c>
      <c r="B36" s="12" t="s">
        <v>168</v>
      </c>
      <c r="C36" s="12"/>
      <c r="D36" s="12"/>
      <c r="E36" s="12"/>
      <c r="F36" s="34"/>
      <c r="G36" s="34"/>
      <c r="H36" s="34">
        <f t="shared" si="2"/>
        <v>0</v>
      </c>
    </row>
    <row r="37" spans="1:8" ht="15" customHeight="1">
      <c r="A37" s="1">
        <v>3</v>
      </c>
      <c r="B37" s="12" t="s">
        <v>182</v>
      </c>
      <c r="C37" s="12"/>
      <c r="D37" s="12"/>
      <c r="E37" s="12"/>
      <c r="F37" s="34"/>
      <c r="G37" s="34"/>
      <c r="H37" s="34">
        <f t="shared" si="2"/>
        <v>0</v>
      </c>
    </row>
    <row r="38" spans="1:8" ht="15" customHeight="1">
      <c r="A38" s="13">
        <v>1</v>
      </c>
      <c r="B38" s="14" t="s">
        <v>147</v>
      </c>
      <c r="C38" s="14"/>
      <c r="D38" s="14"/>
      <c r="E38" s="14"/>
      <c r="F38" s="53"/>
      <c r="G38" s="34"/>
      <c r="H38" s="39">
        <f t="shared" ref="H38:H40" si="3">F38*A38</f>
        <v>0</v>
      </c>
    </row>
    <row r="39" spans="1:8" ht="15" customHeight="1">
      <c r="A39" s="13">
        <v>1</v>
      </c>
      <c r="B39" s="14" t="s">
        <v>152</v>
      </c>
      <c r="C39" s="14"/>
      <c r="D39" s="14"/>
      <c r="E39" s="14"/>
      <c r="F39" s="53"/>
      <c r="G39" s="34"/>
      <c r="H39" s="39">
        <f t="shared" si="3"/>
        <v>0</v>
      </c>
    </row>
    <row r="40" spans="1:8" ht="15" customHeight="1">
      <c r="A40" s="23">
        <v>1</v>
      </c>
      <c r="B40" s="38" t="s">
        <v>169</v>
      </c>
      <c r="C40" s="14"/>
      <c r="D40" s="14"/>
      <c r="E40" s="14"/>
      <c r="F40" s="53"/>
      <c r="G40" s="34"/>
      <c r="H40" s="39">
        <f t="shared" si="3"/>
        <v>0</v>
      </c>
    </row>
    <row r="41" spans="1:8" ht="15" customHeight="1">
      <c r="A41" s="23">
        <v>1</v>
      </c>
      <c r="B41" s="38" t="s">
        <v>74</v>
      </c>
      <c r="C41" s="14"/>
      <c r="D41" s="14"/>
      <c r="E41" s="14"/>
      <c r="F41" s="39"/>
      <c r="G41" s="31"/>
      <c r="H41" s="31">
        <f>F41*A41</f>
        <v>0</v>
      </c>
    </row>
    <row r="42" spans="1:8" ht="15" customHeight="1">
      <c r="A42" s="13">
        <v>1</v>
      </c>
      <c r="B42" s="14" t="s">
        <v>200</v>
      </c>
      <c r="C42" s="14"/>
      <c r="D42" s="14"/>
      <c r="E42" s="14"/>
      <c r="F42" s="31"/>
      <c r="G42" s="31"/>
      <c r="H42" s="31">
        <f>F42*A42</f>
        <v>0</v>
      </c>
    </row>
    <row r="43" spans="1:8" ht="15" customHeight="1">
      <c r="A43" s="13"/>
      <c r="B43" s="14"/>
      <c r="C43" s="14"/>
      <c r="D43" s="14"/>
      <c r="E43" s="14"/>
      <c r="F43" s="31"/>
      <c r="G43" s="31"/>
      <c r="H43" s="31"/>
    </row>
    <row r="44" spans="1:8" ht="15" customHeight="1">
      <c r="A44" s="13"/>
      <c r="B44" s="40" t="s">
        <v>148</v>
      </c>
      <c r="C44" s="14"/>
      <c r="D44" s="14"/>
      <c r="E44" s="14"/>
      <c r="F44" s="31"/>
      <c r="G44" s="31"/>
      <c r="H44" s="31"/>
    </row>
    <row r="45" spans="1:8" ht="15" customHeight="1">
      <c r="A45" s="13"/>
      <c r="B45" s="14"/>
      <c r="C45" s="14"/>
      <c r="D45" s="14"/>
      <c r="E45" s="14"/>
      <c r="F45" s="31"/>
      <c r="G45" s="31"/>
      <c r="H45" s="31">
        <f t="shared" ref="H45:H46" si="4">F45*A45</f>
        <v>0</v>
      </c>
    </row>
    <row r="46" spans="1:8" ht="15" customHeight="1">
      <c r="A46" s="13"/>
      <c r="B46" s="14"/>
      <c r="C46" s="14"/>
      <c r="D46" s="14"/>
      <c r="E46" s="14"/>
      <c r="F46" s="31"/>
      <c r="G46" s="31"/>
      <c r="H46" s="31">
        <f t="shared" si="4"/>
        <v>0</v>
      </c>
    </row>
    <row r="47" spans="1:8" ht="15" customHeight="1">
      <c r="A47" s="13"/>
      <c r="B47" s="14"/>
      <c r="C47" s="14"/>
      <c r="D47" s="14"/>
      <c r="E47" s="14"/>
      <c r="F47" s="31"/>
      <c r="G47" s="31"/>
      <c r="H47" s="31"/>
    </row>
    <row r="48" spans="1:8" ht="15" customHeight="1">
      <c r="A48" s="23"/>
      <c r="B48" s="119" t="s">
        <v>1</v>
      </c>
      <c r="C48" s="55"/>
      <c r="D48" s="55"/>
      <c r="E48" s="55"/>
      <c r="F48" s="29"/>
      <c r="G48" s="29"/>
      <c r="H48" s="62">
        <f>SUM(H9:H47)</f>
        <v>0</v>
      </c>
    </row>
    <row r="49" spans="1:8" ht="15" customHeight="1">
      <c r="A49" s="23"/>
      <c r="B49" s="38"/>
      <c r="C49" s="14"/>
      <c r="D49" s="14"/>
      <c r="E49" s="14"/>
      <c r="F49" s="29"/>
      <c r="G49" s="29"/>
      <c r="H49" s="31"/>
    </row>
    <row r="50" spans="1:8" ht="15" customHeight="1">
      <c r="A50" s="23"/>
      <c r="B50" s="41" t="s">
        <v>14</v>
      </c>
      <c r="C50" s="76"/>
      <c r="D50" s="76"/>
      <c r="E50" s="76"/>
      <c r="F50" s="29"/>
      <c r="G50" s="29"/>
      <c r="H50" s="31"/>
    </row>
    <row r="51" spans="1:8" ht="15" customHeight="1">
      <c r="A51" s="23"/>
      <c r="B51" s="42" t="s">
        <v>6</v>
      </c>
      <c r="C51" s="77"/>
      <c r="D51" s="77"/>
      <c r="E51" s="77"/>
      <c r="F51" s="29"/>
      <c r="G51" s="29"/>
      <c r="H51" s="31">
        <f t="shared" ref="H51:H64" si="5">F51*A51</f>
        <v>0</v>
      </c>
    </row>
    <row r="52" spans="1:8" ht="15" customHeight="1">
      <c r="A52" s="23"/>
      <c r="B52" s="42" t="s">
        <v>15</v>
      </c>
      <c r="C52" s="77"/>
      <c r="D52" s="77"/>
      <c r="E52" s="77"/>
      <c r="F52" s="29"/>
      <c r="G52" s="29"/>
      <c r="H52" s="31">
        <f t="shared" si="5"/>
        <v>0</v>
      </c>
    </row>
    <row r="53" spans="1:8" ht="15" customHeight="1">
      <c r="A53" s="23"/>
      <c r="B53" s="42" t="s">
        <v>16</v>
      </c>
      <c r="C53" s="77"/>
      <c r="D53" s="77"/>
      <c r="E53" s="77"/>
      <c r="F53" s="29"/>
      <c r="G53" s="29"/>
      <c r="H53" s="31">
        <f t="shared" si="5"/>
        <v>0</v>
      </c>
    </row>
    <row r="54" spans="1:8" ht="15" customHeight="1">
      <c r="A54" s="23"/>
      <c r="B54" s="42" t="s">
        <v>13</v>
      </c>
      <c r="C54" s="77"/>
      <c r="D54" s="77"/>
      <c r="E54" s="77"/>
      <c r="F54" s="29"/>
      <c r="G54" s="29"/>
      <c r="H54" s="31">
        <f t="shared" si="5"/>
        <v>0</v>
      </c>
    </row>
    <row r="55" spans="1:8" ht="15" customHeight="1">
      <c r="A55" s="23"/>
      <c r="B55" s="42" t="s">
        <v>17</v>
      </c>
      <c r="C55" s="77"/>
      <c r="D55" s="77"/>
      <c r="E55" s="77"/>
      <c r="F55" s="29"/>
      <c r="G55" s="29"/>
      <c r="H55" s="31">
        <f t="shared" si="5"/>
        <v>0</v>
      </c>
    </row>
    <row r="56" spans="1:8" ht="15" customHeight="1">
      <c r="A56" s="23"/>
      <c r="B56" s="42" t="s">
        <v>7</v>
      </c>
      <c r="C56" s="77"/>
      <c r="D56" s="77"/>
      <c r="E56" s="77"/>
      <c r="F56" s="29"/>
      <c r="G56" s="29"/>
      <c r="H56" s="31">
        <f t="shared" si="5"/>
        <v>0</v>
      </c>
    </row>
    <row r="57" spans="1:8" ht="15" customHeight="1">
      <c r="A57" s="23"/>
      <c r="B57" s="42" t="s">
        <v>8</v>
      </c>
      <c r="C57" s="77"/>
      <c r="D57" s="77"/>
      <c r="E57" s="77"/>
      <c r="F57" s="29"/>
      <c r="G57" s="29"/>
      <c r="H57" s="31">
        <f t="shared" si="5"/>
        <v>0</v>
      </c>
    </row>
    <row r="58" spans="1:8" ht="15" customHeight="1">
      <c r="A58" s="23"/>
      <c r="B58" s="42" t="s">
        <v>9</v>
      </c>
      <c r="C58" s="77"/>
      <c r="D58" s="77"/>
      <c r="E58" s="77"/>
      <c r="F58" s="29"/>
      <c r="G58" s="29"/>
      <c r="H58" s="31">
        <f t="shared" si="5"/>
        <v>0</v>
      </c>
    </row>
    <row r="59" spans="1:8" ht="15" customHeight="1">
      <c r="A59" s="23"/>
      <c r="B59" s="42" t="s">
        <v>10</v>
      </c>
      <c r="C59" s="77"/>
      <c r="D59" s="77"/>
      <c r="E59" s="77"/>
      <c r="F59" s="29"/>
      <c r="G59" s="29"/>
      <c r="H59" s="31">
        <f t="shared" si="5"/>
        <v>0</v>
      </c>
    </row>
    <row r="60" spans="1:8" ht="15" customHeight="1">
      <c r="A60" s="23"/>
      <c r="B60" s="42" t="s">
        <v>19</v>
      </c>
      <c r="C60" s="77"/>
      <c r="D60" s="77"/>
      <c r="E60" s="77"/>
      <c r="F60" s="29"/>
      <c r="G60" s="29"/>
      <c r="H60" s="31">
        <f t="shared" si="5"/>
        <v>0</v>
      </c>
    </row>
    <row r="61" spans="1:8" ht="15" customHeight="1">
      <c r="A61" s="23"/>
      <c r="B61" s="42" t="s">
        <v>11</v>
      </c>
      <c r="C61" s="77"/>
      <c r="D61" s="77"/>
      <c r="E61" s="77"/>
      <c r="F61" s="29"/>
      <c r="G61" s="29"/>
      <c r="H61" s="31">
        <f t="shared" si="5"/>
        <v>0</v>
      </c>
    </row>
    <row r="62" spans="1:8" ht="15" customHeight="1">
      <c r="A62" s="23"/>
      <c r="B62" s="42" t="s">
        <v>18</v>
      </c>
      <c r="C62" s="77"/>
      <c r="D62" s="77"/>
      <c r="E62" s="77"/>
      <c r="F62" s="29"/>
      <c r="G62" s="29"/>
      <c r="H62" s="31">
        <f t="shared" si="5"/>
        <v>0</v>
      </c>
    </row>
    <row r="63" spans="1:8" ht="15" customHeight="1">
      <c r="A63" s="23"/>
      <c r="B63" s="42" t="s">
        <v>12</v>
      </c>
      <c r="C63" s="77"/>
      <c r="D63" s="77"/>
      <c r="E63" s="77"/>
      <c r="F63" s="29"/>
      <c r="G63" s="29"/>
      <c r="H63" s="31">
        <f t="shared" si="5"/>
        <v>0</v>
      </c>
    </row>
    <row r="64" spans="1:8" ht="15" customHeight="1">
      <c r="A64" s="23"/>
      <c r="B64" s="42" t="s">
        <v>20</v>
      </c>
      <c r="C64" s="77"/>
      <c r="D64" s="77"/>
      <c r="E64" s="77"/>
      <c r="F64" s="29"/>
      <c r="G64" s="29"/>
      <c r="H64" s="31">
        <f t="shared" si="5"/>
        <v>0</v>
      </c>
    </row>
    <row r="65" spans="1:8" ht="15" customHeight="1">
      <c r="A65" s="23"/>
      <c r="B65" s="38"/>
      <c r="C65" s="14"/>
      <c r="D65" s="14"/>
      <c r="E65" s="14"/>
      <c r="F65" s="29"/>
      <c r="G65" s="29"/>
      <c r="H65" s="39"/>
    </row>
    <row r="66" spans="1:8" ht="15" customHeight="1">
      <c r="A66" s="44"/>
      <c r="B66" s="59" t="s">
        <v>145</v>
      </c>
      <c r="C66" s="78"/>
      <c r="D66" s="78"/>
      <c r="E66" s="78"/>
      <c r="F66" s="46"/>
      <c r="G66" s="131"/>
      <c r="H66" s="46">
        <f>SUM(H51:H64)</f>
        <v>0</v>
      </c>
    </row>
    <row r="67" spans="1:8" ht="15" customHeight="1">
      <c r="A67" s="124"/>
      <c r="B67" s="124" t="s">
        <v>22</v>
      </c>
      <c r="C67" s="125"/>
      <c r="D67" s="125"/>
      <c r="E67" s="125"/>
      <c r="F67" s="126"/>
      <c r="G67" s="130"/>
      <c r="H67" s="126"/>
    </row>
    <row r="68" spans="1:8" ht="15" customHeight="1">
      <c r="A68" s="58"/>
      <c r="B68" s="59" t="s">
        <v>21</v>
      </c>
      <c r="C68" s="79"/>
      <c r="D68" s="79"/>
      <c r="E68" s="79"/>
      <c r="F68" s="46"/>
      <c r="G68" s="131"/>
      <c r="H68" s="46">
        <f>H66+H48</f>
        <v>0</v>
      </c>
    </row>
    <row r="70" spans="1:8" s="133" customFormat="1" ht="92.25" customHeight="1">
      <c r="B70" s="204" t="s">
        <v>204</v>
      </c>
      <c r="C70" s="205" t="s">
        <v>226</v>
      </c>
      <c r="D70" s="205"/>
      <c r="E70" s="205"/>
    </row>
    <row r="71" spans="1:8" s="133" customFormat="1" ht="148.5" customHeight="1">
      <c r="B71" s="201"/>
      <c r="C71" s="206"/>
      <c r="D71" s="206"/>
      <c r="E71" s="206"/>
    </row>
  </sheetData>
  <mergeCells count="2">
    <mergeCell ref="C70:E70"/>
    <mergeCell ref="C71:E71"/>
  </mergeCells>
  <pageMargins left="0.75" right="0.75" top="1" bottom="1" header="0.5" footer="0.5"/>
  <pageSetup paperSize="9" orientation="portrait" horizontalDpi="4294967292" verticalDpi="429496729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zoomScale="90" zoomScaleNormal="90" workbookViewId="0">
      <selection activeCell="C36" sqref="C36:E36"/>
    </sheetView>
  </sheetViews>
  <sheetFormatPr defaultColWidth="11.42578125" defaultRowHeight="15" customHeight="1"/>
  <cols>
    <col min="1" max="1" width="11.42578125" style="6" bestFit="1" customWidth="1"/>
    <col min="2" max="2" width="51.7109375" style="6" customWidth="1"/>
    <col min="3" max="3" width="28.7109375" style="6" customWidth="1"/>
    <col min="4" max="5" width="48.7109375" style="6" customWidth="1"/>
    <col min="6" max="6" width="15.85546875" style="6" customWidth="1"/>
    <col min="7" max="7" width="19.28515625" style="6" customWidth="1"/>
    <col min="8" max="8" width="17.28515625" style="6" customWidth="1"/>
    <col min="9" max="16384" width="11.42578125" style="6"/>
  </cols>
  <sheetData>
    <row r="1" spans="1:8" ht="15" customHeight="1">
      <c r="A1" s="7" t="str">
        <f>Cover!E29</f>
        <v>Marlborough House</v>
      </c>
      <c r="F1" s="66"/>
      <c r="G1" s="66"/>
      <c r="H1" s="67"/>
    </row>
    <row r="2" spans="1:8" ht="15" customHeight="1">
      <c r="A2" s="3" t="str">
        <f>Cover!E34</f>
        <v>Audio visual systems - Pricing Workbook</v>
      </c>
      <c r="F2" s="66"/>
      <c r="G2" s="66"/>
      <c r="H2" s="67"/>
    </row>
    <row r="3" spans="1:8" ht="15" customHeight="1">
      <c r="A3" s="3" t="str">
        <f>"Version " &amp; Cover!E38</f>
        <v>Version 1</v>
      </c>
      <c r="F3" s="66"/>
      <c r="G3" s="66"/>
      <c r="H3" s="67"/>
    </row>
    <row r="4" spans="1:8" ht="15" customHeight="1">
      <c r="A4" s="3"/>
      <c r="F4" s="66"/>
      <c r="G4" s="66"/>
      <c r="H4" s="67"/>
    </row>
    <row r="5" spans="1:8" ht="15" customHeight="1">
      <c r="A5" s="127" t="s">
        <v>197</v>
      </c>
      <c r="B5" s="68"/>
      <c r="C5" s="68"/>
      <c r="D5" s="68"/>
      <c r="E5" s="68"/>
    </row>
    <row r="7" spans="1:8" ht="15" customHeight="1">
      <c r="A7" s="124" t="s">
        <v>5</v>
      </c>
      <c r="B7" s="124" t="s">
        <v>2</v>
      </c>
      <c r="C7" s="125" t="s">
        <v>143</v>
      </c>
      <c r="D7" s="125" t="s">
        <v>144</v>
      </c>
      <c r="E7" s="125" t="s">
        <v>201</v>
      </c>
      <c r="F7" s="126" t="s">
        <v>202</v>
      </c>
      <c r="G7" s="130" t="s">
        <v>218</v>
      </c>
      <c r="H7" s="126" t="s">
        <v>29</v>
      </c>
    </row>
    <row r="8" spans="1:8" ht="15" customHeight="1">
      <c r="A8" s="69"/>
      <c r="B8" s="55"/>
      <c r="C8" s="55"/>
      <c r="D8" s="55"/>
      <c r="E8" s="55"/>
      <c r="F8" s="60"/>
      <c r="G8" s="60"/>
      <c r="H8" s="60"/>
    </row>
    <row r="9" spans="1:8" ht="15" customHeight="1">
      <c r="A9" s="13"/>
      <c r="B9" s="55" t="s">
        <v>149</v>
      </c>
      <c r="C9" s="55"/>
      <c r="D9" s="55"/>
      <c r="E9" s="55"/>
      <c r="F9" s="31"/>
      <c r="G9" s="31"/>
      <c r="H9" s="31"/>
    </row>
    <row r="10" spans="1:8" ht="15" customHeight="1">
      <c r="A10" s="13">
        <v>2</v>
      </c>
      <c r="B10" s="14" t="s">
        <v>186</v>
      </c>
      <c r="C10" s="14"/>
      <c r="D10" s="14"/>
      <c r="E10" s="14"/>
      <c r="F10" s="31"/>
      <c r="G10" s="31"/>
      <c r="H10" s="31">
        <f t="shared" ref="H10:H14" si="0">A10*F10</f>
        <v>0</v>
      </c>
    </row>
    <row r="11" spans="1:8" ht="15" customHeight="1">
      <c r="A11" s="13">
        <v>1</v>
      </c>
      <c r="B11" s="14" t="s">
        <v>188</v>
      </c>
      <c r="C11" s="14"/>
      <c r="D11" s="14"/>
      <c r="E11" s="14"/>
      <c r="F11" s="31"/>
      <c r="G11" s="31"/>
      <c r="H11" s="31"/>
    </row>
    <row r="12" spans="1:8" ht="15" customHeight="1">
      <c r="A12" s="13">
        <v>2</v>
      </c>
      <c r="B12" s="14" t="s">
        <v>185</v>
      </c>
      <c r="C12" s="14"/>
      <c r="D12" s="14"/>
      <c r="E12" s="14"/>
      <c r="F12" s="31"/>
      <c r="G12" s="31"/>
      <c r="H12" s="31"/>
    </row>
    <row r="13" spans="1:8" ht="15" customHeight="1">
      <c r="A13" s="13">
        <v>2</v>
      </c>
      <c r="B13" s="14" t="s">
        <v>187</v>
      </c>
      <c r="C13" s="14"/>
      <c r="D13" s="14"/>
      <c r="E13" s="14"/>
      <c r="F13" s="31"/>
      <c r="G13" s="31"/>
      <c r="H13" s="31">
        <f t="shared" si="0"/>
        <v>0</v>
      </c>
    </row>
    <row r="14" spans="1:8" ht="15" customHeight="1">
      <c r="A14" s="70">
        <v>2</v>
      </c>
      <c r="B14" s="71" t="s">
        <v>195</v>
      </c>
      <c r="C14" s="71"/>
      <c r="D14" s="71"/>
      <c r="E14" s="71"/>
      <c r="F14" s="72"/>
      <c r="G14" s="72"/>
      <c r="H14" s="31">
        <f t="shared" si="0"/>
        <v>0</v>
      </c>
    </row>
    <row r="15" spans="1:8" ht="15" customHeight="1">
      <c r="A15" s="13"/>
      <c r="B15" s="14"/>
      <c r="C15" s="14"/>
      <c r="D15" s="14"/>
      <c r="E15" s="15"/>
      <c r="F15" s="30"/>
      <c r="G15" s="30"/>
      <c r="H15" s="31"/>
    </row>
    <row r="16" spans="1:8" ht="15" customHeight="1">
      <c r="A16" s="13"/>
      <c r="B16" s="115" t="s">
        <v>1</v>
      </c>
      <c r="C16" s="55"/>
      <c r="D16" s="55"/>
      <c r="E16" s="118"/>
      <c r="F16" s="30"/>
      <c r="G16" s="30"/>
      <c r="H16" s="73">
        <f>SUM(H8:H15)</f>
        <v>0</v>
      </c>
    </row>
    <row r="17" spans="1:8" ht="15" customHeight="1">
      <c r="A17" s="13"/>
      <c r="B17" s="55"/>
      <c r="C17" s="55"/>
      <c r="D17" s="55"/>
      <c r="E17" s="118"/>
      <c r="F17" s="30"/>
      <c r="G17" s="30"/>
      <c r="H17" s="74"/>
    </row>
    <row r="18" spans="1:8" ht="15" customHeight="1">
      <c r="A18" s="13"/>
      <c r="B18" s="55" t="s">
        <v>30</v>
      </c>
      <c r="C18" s="55"/>
      <c r="D18" s="55"/>
      <c r="E18" s="118"/>
      <c r="F18" s="30"/>
      <c r="G18" s="30"/>
      <c r="H18" s="74"/>
    </row>
    <row r="19" spans="1:8" ht="15" customHeight="1">
      <c r="A19" s="13"/>
      <c r="B19" s="14" t="s">
        <v>6</v>
      </c>
      <c r="C19" s="14"/>
      <c r="D19" s="14"/>
      <c r="E19" s="15"/>
      <c r="F19" s="30"/>
      <c r="G19" s="30"/>
      <c r="H19" s="29">
        <f>A19*F19</f>
        <v>0</v>
      </c>
    </row>
    <row r="20" spans="1:8" ht="15" customHeight="1">
      <c r="A20" s="13"/>
      <c r="B20" s="14" t="s">
        <v>31</v>
      </c>
      <c r="C20" s="14"/>
      <c r="D20" s="14"/>
      <c r="E20" s="15"/>
      <c r="F20" s="30"/>
      <c r="G20" s="30"/>
      <c r="H20" s="29">
        <f t="shared" ref="H20:H29" si="1">A20*F20</f>
        <v>0</v>
      </c>
    </row>
    <row r="21" spans="1:8" ht="15" customHeight="1">
      <c r="A21" s="13"/>
      <c r="B21" s="14" t="s">
        <v>13</v>
      </c>
      <c r="C21" s="14"/>
      <c r="D21" s="14"/>
      <c r="E21" s="15"/>
      <c r="F21" s="30"/>
      <c r="G21" s="30"/>
      <c r="H21" s="29">
        <f t="shared" si="1"/>
        <v>0</v>
      </c>
    </row>
    <row r="22" spans="1:8" ht="15" customHeight="1">
      <c r="A22" s="13"/>
      <c r="B22" s="14" t="s">
        <v>32</v>
      </c>
      <c r="C22" s="14"/>
      <c r="D22" s="14"/>
      <c r="E22" s="15"/>
      <c r="F22" s="30"/>
      <c r="G22" s="30"/>
      <c r="H22" s="29">
        <f t="shared" si="1"/>
        <v>0</v>
      </c>
    </row>
    <row r="23" spans="1:8" ht="15" customHeight="1">
      <c r="A23" s="13"/>
      <c r="B23" s="75" t="s">
        <v>7</v>
      </c>
      <c r="C23" s="75"/>
      <c r="D23" s="75"/>
      <c r="E23" s="203"/>
      <c r="F23" s="30"/>
      <c r="G23" s="30"/>
      <c r="H23" s="29">
        <f t="shared" si="1"/>
        <v>0</v>
      </c>
    </row>
    <row r="24" spans="1:8" ht="15" customHeight="1">
      <c r="A24" s="13"/>
      <c r="B24" s="75" t="s">
        <v>8</v>
      </c>
      <c r="C24" s="75"/>
      <c r="D24" s="75"/>
      <c r="E24" s="203"/>
      <c r="F24" s="30"/>
      <c r="G24" s="30"/>
      <c r="H24" s="29">
        <f t="shared" si="1"/>
        <v>0</v>
      </c>
    </row>
    <row r="25" spans="1:8" ht="15" customHeight="1">
      <c r="A25" s="13"/>
      <c r="B25" s="14" t="s">
        <v>9</v>
      </c>
      <c r="C25" s="14"/>
      <c r="D25" s="14"/>
      <c r="E25" s="15"/>
      <c r="F25" s="30"/>
      <c r="G25" s="30"/>
      <c r="H25" s="29">
        <f t="shared" si="1"/>
        <v>0</v>
      </c>
    </row>
    <row r="26" spans="1:8" ht="15" customHeight="1">
      <c r="A26" s="13"/>
      <c r="B26" s="14" t="s">
        <v>10</v>
      </c>
      <c r="C26" s="14"/>
      <c r="D26" s="14"/>
      <c r="E26" s="15"/>
      <c r="F26" s="30"/>
      <c r="G26" s="30"/>
      <c r="H26" s="29">
        <f t="shared" si="1"/>
        <v>0</v>
      </c>
    </row>
    <row r="27" spans="1:8" ht="15" customHeight="1">
      <c r="A27" s="13"/>
      <c r="B27" s="14" t="s">
        <v>11</v>
      </c>
      <c r="C27" s="14"/>
      <c r="D27" s="14"/>
      <c r="E27" s="15"/>
      <c r="F27" s="30"/>
      <c r="G27" s="30"/>
      <c r="H27" s="29">
        <f t="shared" si="1"/>
        <v>0</v>
      </c>
    </row>
    <row r="28" spans="1:8" ht="15" customHeight="1">
      <c r="A28" s="13"/>
      <c r="B28" s="14" t="s">
        <v>33</v>
      </c>
      <c r="C28" s="14"/>
      <c r="D28" s="14"/>
      <c r="E28" s="15"/>
      <c r="F28" s="30"/>
      <c r="G28" s="30"/>
      <c r="H28" s="29">
        <f t="shared" si="1"/>
        <v>0</v>
      </c>
    </row>
    <row r="29" spans="1:8" ht="15" customHeight="1">
      <c r="A29" s="14"/>
      <c r="B29" s="14" t="s">
        <v>34</v>
      </c>
      <c r="C29" s="14"/>
      <c r="D29" s="14"/>
      <c r="E29" s="15"/>
      <c r="F29" s="30"/>
      <c r="G29" s="30"/>
      <c r="H29" s="29">
        <f t="shared" si="1"/>
        <v>0</v>
      </c>
    </row>
    <row r="30" spans="1:8" ht="15" customHeight="1">
      <c r="A30" s="14"/>
      <c r="B30" s="14"/>
      <c r="C30" s="14"/>
      <c r="D30" s="14"/>
      <c r="E30" s="15"/>
      <c r="F30" s="30"/>
      <c r="G30" s="30"/>
      <c r="H30" s="31"/>
    </row>
    <row r="31" spans="1:8" ht="15" customHeight="1">
      <c r="A31" s="55"/>
      <c r="B31" s="79" t="s">
        <v>145</v>
      </c>
      <c r="C31" s="55"/>
      <c r="D31" s="55"/>
      <c r="E31" s="118"/>
      <c r="F31" s="30"/>
      <c r="G31" s="30"/>
      <c r="H31" s="73">
        <f>SUM(H19:H29)</f>
        <v>0</v>
      </c>
    </row>
    <row r="32" spans="1:8" ht="15" customHeight="1">
      <c r="A32" s="124"/>
      <c r="B32" s="124"/>
      <c r="C32" s="125"/>
      <c r="D32" s="125"/>
      <c r="E32" s="125"/>
      <c r="F32" s="126"/>
      <c r="G32" s="130"/>
      <c r="H32" s="126"/>
    </row>
    <row r="33" spans="1:8" ht="15" customHeight="1">
      <c r="A33" s="58"/>
      <c r="B33" s="59" t="s">
        <v>21</v>
      </c>
      <c r="C33" s="79"/>
      <c r="D33" s="79"/>
      <c r="E33" s="79"/>
      <c r="F33" s="46"/>
      <c r="G33" s="131"/>
      <c r="H33" s="46">
        <f>H16+H31</f>
        <v>0</v>
      </c>
    </row>
    <row r="35" spans="1:8" s="133" customFormat="1" ht="92.25" customHeight="1">
      <c r="B35" s="204" t="s">
        <v>204</v>
      </c>
      <c r="C35" s="205" t="s">
        <v>226</v>
      </c>
      <c r="D35" s="205"/>
      <c r="E35" s="205"/>
    </row>
    <row r="36" spans="1:8" s="133" customFormat="1" ht="167.25" customHeight="1">
      <c r="B36" s="201"/>
      <c r="C36" s="206"/>
      <c r="D36" s="206"/>
      <c r="E36" s="206"/>
    </row>
  </sheetData>
  <mergeCells count="2">
    <mergeCell ref="C35:E35"/>
    <mergeCell ref="C36:E36"/>
  </mergeCells>
  <pageMargins left="0.75" right="0.75" top="1" bottom="1" header="0.5" footer="0.5"/>
  <pageSetup paperSize="9" orientation="portrait" horizontalDpi="4294967292" verticalDpi="429496729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zoomScale="80" zoomScaleNormal="80" workbookViewId="0">
      <selection activeCell="B70" sqref="B70"/>
    </sheetView>
  </sheetViews>
  <sheetFormatPr defaultColWidth="8.7109375" defaultRowHeight="16.5"/>
  <cols>
    <col min="1" max="1" width="8.7109375" style="133" customWidth="1"/>
    <col min="2" max="2" width="65.7109375" style="133" customWidth="1"/>
    <col min="3" max="3" width="28.7109375" style="133" customWidth="1"/>
    <col min="4" max="5" width="48.7109375" style="133" customWidth="1"/>
    <col min="6" max="6" width="16" style="133" customWidth="1"/>
    <col min="7" max="8" width="14" style="133" customWidth="1"/>
    <col min="9" max="16384" width="8.7109375" style="133"/>
  </cols>
  <sheetData>
    <row r="1" spans="1:9" ht="15" customHeight="1">
      <c r="A1" s="132" t="str">
        <f>Cover!E29</f>
        <v>Marlborough House</v>
      </c>
      <c r="F1" s="134"/>
      <c r="G1" s="134"/>
    </row>
    <row r="2" spans="1:9" ht="15" customHeight="1">
      <c r="A2" s="135" t="str">
        <f>Cover!E34</f>
        <v>Audio visual systems - Pricing Workbook</v>
      </c>
    </row>
    <row r="3" spans="1:9" ht="15" customHeight="1">
      <c r="A3" s="132" t="str">
        <f>"Version " &amp; Cover!E38</f>
        <v>Version 1</v>
      </c>
      <c r="F3" s="134"/>
      <c r="G3" s="134"/>
    </row>
    <row r="4" spans="1:9" ht="15" customHeight="1">
      <c r="A4" s="135"/>
      <c r="F4" s="135"/>
      <c r="G4" s="135"/>
      <c r="H4" s="135"/>
    </row>
    <row r="5" spans="1:9" ht="15" customHeight="1">
      <c r="A5" s="136" t="s">
        <v>163</v>
      </c>
      <c r="B5" s="137"/>
      <c r="C5" s="137"/>
      <c r="D5" s="137"/>
      <c r="E5" s="137"/>
      <c r="F5" s="135"/>
      <c r="G5" s="135"/>
      <c r="H5" s="135"/>
    </row>
    <row r="6" spans="1:9" ht="15" customHeight="1">
      <c r="A6" s="135"/>
      <c r="F6" s="135"/>
      <c r="G6" s="135"/>
    </row>
    <row r="7" spans="1:9" s="135" customFormat="1" ht="15" customHeight="1">
      <c r="A7" s="138" t="s">
        <v>5</v>
      </c>
      <c r="B7" s="138" t="s">
        <v>2</v>
      </c>
      <c r="C7" s="139" t="s">
        <v>143</v>
      </c>
      <c r="D7" s="139" t="s">
        <v>144</v>
      </c>
      <c r="E7" s="139" t="s">
        <v>201</v>
      </c>
      <c r="F7" s="140" t="s">
        <v>202</v>
      </c>
      <c r="G7" s="141" t="s">
        <v>203</v>
      </c>
      <c r="H7" s="140" t="s">
        <v>4</v>
      </c>
    </row>
    <row r="8" spans="1:9" s="148" customFormat="1" ht="15" customHeight="1">
      <c r="A8" s="142"/>
      <c r="B8" s="143"/>
      <c r="C8" s="144"/>
      <c r="D8" s="144"/>
      <c r="E8" s="144"/>
      <c r="F8" s="145"/>
      <c r="G8" s="146"/>
      <c r="H8" s="147"/>
    </row>
    <row r="9" spans="1:9" ht="15" customHeight="1">
      <c r="A9" s="142"/>
      <c r="B9" s="149" t="s">
        <v>60</v>
      </c>
      <c r="C9" s="149"/>
      <c r="D9" s="149"/>
      <c r="E9" s="149"/>
      <c r="F9" s="150"/>
      <c r="G9" s="151"/>
      <c r="H9" s="152"/>
      <c r="I9" s="153"/>
    </row>
    <row r="10" spans="1:9" ht="15" customHeight="1">
      <c r="A10" s="154">
        <v>2</v>
      </c>
      <c r="B10" s="155" t="s">
        <v>160</v>
      </c>
      <c r="C10" s="156"/>
      <c r="D10" s="156"/>
      <c r="E10" s="156"/>
      <c r="F10" s="157" t="s">
        <v>161</v>
      </c>
      <c r="G10" s="152"/>
      <c r="H10" s="157" t="s">
        <v>161</v>
      </c>
      <c r="I10" s="153"/>
    </row>
    <row r="11" spans="1:9" ht="15" customHeight="1">
      <c r="A11" s="158">
        <v>2</v>
      </c>
      <c r="B11" s="156" t="s">
        <v>162</v>
      </c>
      <c r="C11" s="156"/>
      <c r="D11" s="156"/>
      <c r="E11" s="156"/>
      <c r="F11" s="157" t="s">
        <v>161</v>
      </c>
      <c r="G11" s="152"/>
      <c r="H11" s="157" t="s">
        <v>161</v>
      </c>
      <c r="I11" s="153"/>
    </row>
    <row r="12" spans="1:9" ht="15" customHeight="1">
      <c r="A12" s="158">
        <v>1</v>
      </c>
      <c r="B12" s="156" t="s">
        <v>198</v>
      </c>
      <c r="C12" s="159"/>
      <c r="D12" s="159"/>
      <c r="E12" s="159"/>
      <c r="F12" s="160"/>
      <c r="G12" s="160"/>
      <c r="H12" s="161">
        <f t="shared" ref="H12" si="0">F12*A12</f>
        <v>0</v>
      </c>
      <c r="I12" s="153"/>
    </row>
    <row r="13" spans="1:9" ht="15" customHeight="1">
      <c r="A13" s="162"/>
      <c r="B13" s="163"/>
      <c r="C13" s="164"/>
      <c r="D13" s="164"/>
      <c r="E13" s="164"/>
      <c r="F13" s="165"/>
      <c r="G13" s="165"/>
      <c r="H13" s="161"/>
    </row>
    <row r="14" spans="1:9" ht="15" customHeight="1">
      <c r="A14" s="166"/>
      <c r="B14" s="167" t="s">
        <v>133</v>
      </c>
      <c r="C14" s="168"/>
      <c r="D14" s="168"/>
      <c r="E14" s="168"/>
      <c r="F14" s="169"/>
      <c r="G14" s="161"/>
      <c r="H14" s="161"/>
    </row>
    <row r="15" spans="1:9" ht="15" customHeight="1">
      <c r="A15" s="162">
        <v>1</v>
      </c>
      <c r="B15" s="163" t="s">
        <v>156</v>
      </c>
      <c r="C15" s="170"/>
      <c r="D15" s="170"/>
      <c r="E15" s="170"/>
      <c r="F15" s="171"/>
      <c r="G15" s="171"/>
      <c r="H15" s="161">
        <f t="shared" ref="H15:H27" si="1">F15*A15</f>
        <v>0</v>
      </c>
    </row>
    <row r="16" spans="1:9" ht="15" customHeight="1">
      <c r="A16" s="162">
        <v>2</v>
      </c>
      <c r="B16" s="163" t="s">
        <v>164</v>
      </c>
      <c r="C16" s="170"/>
      <c r="D16" s="170"/>
      <c r="E16" s="170"/>
      <c r="F16" s="171"/>
      <c r="G16" s="171"/>
      <c r="H16" s="161">
        <f t="shared" si="1"/>
        <v>0</v>
      </c>
    </row>
    <row r="17" spans="1:8" ht="15" customHeight="1">
      <c r="A17" s="162">
        <v>4</v>
      </c>
      <c r="B17" s="163" t="s">
        <v>150</v>
      </c>
      <c r="C17" s="164"/>
      <c r="D17" s="164"/>
      <c r="E17" s="164"/>
      <c r="F17" s="165"/>
      <c r="G17" s="165"/>
      <c r="H17" s="161">
        <f>F17*A17</f>
        <v>0</v>
      </c>
    </row>
    <row r="18" spans="1:8" ht="15" customHeight="1">
      <c r="A18" s="162">
        <v>4</v>
      </c>
      <c r="B18" s="163" t="s">
        <v>165</v>
      </c>
      <c r="C18" s="164"/>
      <c r="D18" s="164"/>
      <c r="E18" s="164"/>
      <c r="F18" s="165"/>
      <c r="G18" s="165"/>
      <c r="H18" s="161">
        <f t="shared" si="1"/>
        <v>0</v>
      </c>
    </row>
    <row r="19" spans="1:8" ht="15" customHeight="1">
      <c r="A19" s="162">
        <v>4</v>
      </c>
      <c r="B19" s="163" t="s">
        <v>166</v>
      </c>
      <c r="C19" s="164"/>
      <c r="D19" s="164"/>
      <c r="E19" s="164"/>
      <c r="F19" s="165"/>
      <c r="G19" s="165"/>
      <c r="H19" s="161">
        <f t="shared" si="1"/>
        <v>0</v>
      </c>
    </row>
    <row r="20" spans="1:8" ht="15" customHeight="1">
      <c r="A20" s="162">
        <v>1</v>
      </c>
      <c r="B20" s="163" t="s">
        <v>153</v>
      </c>
      <c r="C20" s="164"/>
      <c r="D20" s="164"/>
      <c r="E20" s="164"/>
      <c r="F20" s="165"/>
      <c r="G20" s="165"/>
      <c r="H20" s="161">
        <f t="shared" si="1"/>
        <v>0</v>
      </c>
    </row>
    <row r="21" spans="1:8" ht="15" customHeight="1">
      <c r="A21" s="162">
        <v>1</v>
      </c>
      <c r="B21" s="163" t="s">
        <v>157</v>
      </c>
      <c r="C21" s="164"/>
      <c r="D21" s="164"/>
      <c r="E21" s="164"/>
      <c r="F21" s="165"/>
      <c r="G21" s="165"/>
      <c r="H21" s="161">
        <f t="shared" si="1"/>
        <v>0</v>
      </c>
    </row>
    <row r="22" spans="1:8" ht="15" customHeight="1">
      <c r="A22" s="162">
        <v>58</v>
      </c>
      <c r="B22" s="163" t="s">
        <v>173</v>
      </c>
      <c r="C22" s="164"/>
      <c r="D22" s="164"/>
      <c r="E22" s="164"/>
      <c r="F22" s="165"/>
      <c r="G22" s="165"/>
      <c r="H22" s="161">
        <v>0</v>
      </c>
    </row>
    <row r="23" spans="1:8" ht="15" customHeight="1">
      <c r="A23" s="162">
        <v>1</v>
      </c>
      <c r="B23" s="163" t="s">
        <v>174</v>
      </c>
      <c r="C23" s="164"/>
      <c r="D23" s="164"/>
      <c r="E23" s="164"/>
      <c r="F23" s="165"/>
      <c r="G23" s="165"/>
      <c r="H23" s="161">
        <f t="shared" si="1"/>
        <v>0</v>
      </c>
    </row>
    <row r="24" spans="1:8" ht="15" customHeight="1">
      <c r="A24" s="162">
        <v>1</v>
      </c>
      <c r="B24" s="163" t="s">
        <v>177</v>
      </c>
      <c r="C24" s="164"/>
      <c r="D24" s="164"/>
      <c r="E24" s="164"/>
      <c r="F24" s="165"/>
      <c r="G24" s="165"/>
      <c r="H24" s="161">
        <f t="shared" si="1"/>
        <v>0</v>
      </c>
    </row>
    <row r="25" spans="1:8" ht="15" customHeight="1">
      <c r="A25" s="162">
        <v>2</v>
      </c>
      <c r="B25" s="163" t="s">
        <v>178</v>
      </c>
      <c r="C25" s="164"/>
      <c r="D25" s="164"/>
      <c r="E25" s="164"/>
      <c r="F25" s="165"/>
      <c r="G25" s="165"/>
      <c r="H25" s="161">
        <f t="shared" si="1"/>
        <v>0</v>
      </c>
    </row>
    <row r="26" spans="1:8" ht="15" customHeight="1">
      <c r="A26" s="162">
        <v>2</v>
      </c>
      <c r="B26" s="163" t="s">
        <v>179</v>
      </c>
      <c r="C26" s="164"/>
      <c r="D26" s="164"/>
      <c r="E26" s="164"/>
      <c r="F26" s="165"/>
      <c r="G26" s="165"/>
      <c r="H26" s="161">
        <f t="shared" si="1"/>
        <v>0</v>
      </c>
    </row>
    <row r="27" spans="1:8" ht="15" customHeight="1">
      <c r="A27" s="162">
        <v>1</v>
      </c>
      <c r="B27" s="163" t="s">
        <v>180</v>
      </c>
      <c r="C27" s="164"/>
      <c r="D27" s="164"/>
      <c r="E27" s="164"/>
      <c r="F27" s="165"/>
      <c r="G27" s="165"/>
      <c r="H27" s="161">
        <f t="shared" si="1"/>
        <v>0</v>
      </c>
    </row>
    <row r="28" spans="1:8" ht="15" customHeight="1">
      <c r="A28" s="158"/>
      <c r="B28" s="156"/>
      <c r="C28" s="156"/>
      <c r="D28" s="156"/>
      <c r="E28" s="156"/>
      <c r="F28" s="152"/>
      <c r="G28" s="152"/>
      <c r="H28" s="152"/>
    </row>
    <row r="29" spans="1:8" ht="15" customHeight="1">
      <c r="A29" s="166"/>
      <c r="B29" s="167" t="s">
        <v>24</v>
      </c>
      <c r="C29" s="168"/>
      <c r="D29" s="168"/>
      <c r="E29" s="168"/>
      <c r="F29" s="169"/>
      <c r="G29" s="161"/>
      <c r="H29" s="161" t="s">
        <v>22</v>
      </c>
    </row>
    <row r="30" spans="1:8" ht="15" customHeight="1">
      <c r="A30" s="166">
        <v>1</v>
      </c>
      <c r="B30" s="172" t="s">
        <v>137</v>
      </c>
      <c r="C30" s="163"/>
      <c r="D30" s="163"/>
      <c r="E30" s="163"/>
      <c r="F30" s="169"/>
      <c r="G30" s="161"/>
      <c r="H30" s="161">
        <f>F30*A30</f>
        <v>0</v>
      </c>
    </row>
    <row r="31" spans="1:8" ht="15" customHeight="1">
      <c r="A31" s="162">
        <v>1</v>
      </c>
      <c r="B31" s="163" t="s">
        <v>151</v>
      </c>
      <c r="C31" s="164"/>
      <c r="D31" s="164"/>
      <c r="E31" s="164"/>
      <c r="F31" s="171"/>
      <c r="G31" s="171"/>
      <c r="H31" s="161">
        <f>F31*A31</f>
        <v>0</v>
      </c>
    </row>
    <row r="32" spans="1:8" ht="15" customHeight="1">
      <c r="A32" s="162">
        <v>1</v>
      </c>
      <c r="B32" s="163" t="s">
        <v>194</v>
      </c>
      <c r="C32" s="164"/>
      <c r="D32" s="164"/>
      <c r="E32" s="164"/>
      <c r="F32" s="171"/>
      <c r="G32" s="171"/>
      <c r="H32" s="161">
        <f>F32*A32</f>
        <v>0</v>
      </c>
    </row>
    <row r="33" spans="1:8" ht="15" customHeight="1">
      <c r="A33" s="162"/>
      <c r="B33" s="163"/>
      <c r="C33" s="164"/>
      <c r="D33" s="164"/>
      <c r="E33" s="164"/>
      <c r="F33" s="165"/>
      <c r="G33" s="165"/>
      <c r="H33" s="161"/>
    </row>
    <row r="34" spans="1:8" ht="15" customHeight="1">
      <c r="A34" s="166"/>
      <c r="B34" s="167" t="s">
        <v>0</v>
      </c>
      <c r="C34" s="168"/>
      <c r="D34" s="168"/>
      <c r="E34" s="168"/>
      <c r="F34" s="173"/>
      <c r="G34" s="174"/>
      <c r="H34" s="174"/>
    </row>
    <row r="35" spans="1:8" ht="15" customHeight="1">
      <c r="A35" s="162">
        <v>58</v>
      </c>
      <c r="B35" s="163" t="s">
        <v>196</v>
      </c>
      <c r="C35" s="168"/>
      <c r="D35" s="168"/>
      <c r="E35" s="168"/>
      <c r="F35" s="174"/>
      <c r="G35" s="174"/>
      <c r="H35" s="174"/>
    </row>
    <row r="36" spans="1:8" ht="15" customHeight="1">
      <c r="A36" s="162">
        <v>1</v>
      </c>
      <c r="B36" s="163" t="s">
        <v>176</v>
      </c>
      <c r="C36" s="168"/>
      <c r="D36" s="168"/>
      <c r="E36" s="168"/>
      <c r="F36" s="174"/>
      <c r="G36" s="174"/>
      <c r="H36" s="174"/>
    </row>
    <row r="37" spans="1:8" ht="15" customHeight="1">
      <c r="A37" s="158">
        <v>1</v>
      </c>
      <c r="B37" s="156" t="s">
        <v>104</v>
      </c>
      <c r="C37" s="156"/>
      <c r="D37" s="156"/>
      <c r="E37" s="156"/>
      <c r="F37" s="174"/>
      <c r="G37" s="174"/>
      <c r="H37" s="152">
        <f t="shared" ref="H37:H40" si="2">A37*F37</f>
        <v>0</v>
      </c>
    </row>
    <row r="38" spans="1:8" ht="15" customHeight="1">
      <c r="A38" s="158">
        <v>1</v>
      </c>
      <c r="B38" s="156" t="s">
        <v>167</v>
      </c>
      <c r="C38" s="156"/>
      <c r="D38" s="156"/>
      <c r="E38" s="156"/>
      <c r="F38" s="152"/>
      <c r="G38" s="152"/>
      <c r="H38" s="152">
        <f t="shared" si="2"/>
        <v>0</v>
      </c>
    </row>
    <row r="39" spans="1:8" ht="15" customHeight="1">
      <c r="A39" s="158">
        <v>2</v>
      </c>
      <c r="B39" s="175" t="s">
        <v>168</v>
      </c>
      <c r="C39" s="175"/>
      <c r="D39" s="175"/>
      <c r="E39" s="175"/>
      <c r="F39" s="152"/>
      <c r="G39" s="152"/>
      <c r="H39" s="152">
        <f t="shared" si="2"/>
        <v>0</v>
      </c>
    </row>
    <row r="40" spans="1:8" ht="15" customHeight="1">
      <c r="A40" s="158">
        <v>3</v>
      </c>
      <c r="B40" s="175" t="s">
        <v>170</v>
      </c>
      <c r="C40" s="175"/>
      <c r="D40" s="175"/>
      <c r="E40" s="175"/>
      <c r="F40" s="152"/>
      <c r="G40" s="152"/>
      <c r="H40" s="152">
        <f t="shared" si="2"/>
        <v>0</v>
      </c>
    </row>
    <row r="41" spans="1:8" ht="15" customHeight="1">
      <c r="A41" s="158">
        <v>2</v>
      </c>
      <c r="B41" s="156" t="s">
        <v>154</v>
      </c>
      <c r="C41" s="156"/>
      <c r="D41" s="156"/>
      <c r="E41" s="156"/>
      <c r="F41" s="152"/>
      <c r="G41" s="152"/>
      <c r="H41" s="152">
        <v>0</v>
      </c>
    </row>
    <row r="42" spans="1:8" ht="15" customHeight="1">
      <c r="A42" s="158">
        <v>1</v>
      </c>
      <c r="B42" s="156" t="s">
        <v>171</v>
      </c>
      <c r="C42" s="156"/>
      <c r="D42" s="156"/>
      <c r="E42" s="156"/>
      <c r="F42" s="152"/>
      <c r="G42" s="152"/>
      <c r="H42" s="152">
        <f>F42*A42</f>
        <v>0</v>
      </c>
    </row>
    <row r="43" spans="1:8" ht="15" customHeight="1">
      <c r="A43" s="158">
        <v>1</v>
      </c>
      <c r="B43" s="156" t="s">
        <v>172</v>
      </c>
      <c r="C43" s="156"/>
      <c r="D43" s="156"/>
      <c r="E43" s="156"/>
      <c r="F43" s="152"/>
      <c r="G43" s="152"/>
      <c r="H43" s="152">
        <f>F43*A43</f>
        <v>0</v>
      </c>
    </row>
    <row r="44" spans="1:8" ht="15" customHeight="1">
      <c r="A44" s="162">
        <v>1</v>
      </c>
      <c r="B44" s="163" t="s">
        <v>155</v>
      </c>
      <c r="C44" s="163"/>
      <c r="D44" s="163"/>
      <c r="E44" s="163"/>
      <c r="F44" s="174"/>
      <c r="G44" s="174"/>
      <c r="H44" s="173">
        <f t="shared" ref="H44:H47" si="3">F44*A44</f>
        <v>0</v>
      </c>
    </row>
    <row r="45" spans="1:8" ht="15" customHeight="1">
      <c r="A45" s="162">
        <v>1</v>
      </c>
      <c r="B45" s="163" t="s">
        <v>147</v>
      </c>
      <c r="C45" s="163"/>
      <c r="D45" s="163"/>
      <c r="E45" s="163"/>
      <c r="F45" s="157"/>
      <c r="G45" s="152"/>
      <c r="H45" s="173">
        <f t="shared" si="3"/>
        <v>0</v>
      </c>
    </row>
    <row r="46" spans="1:8" ht="15" customHeight="1">
      <c r="A46" s="162">
        <v>1</v>
      </c>
      <c r="B46" s="163" t="s">
        <v>152</v>
      </c>
      <c r="C46" s="163"/>
      <c r="D46" s="163"/>
      <c r="E46" s="163"/>
      <c r="F46" s="157"/>
      <c r="G46" s="152"/>
      <c r="H46" s="173">
        <f t="shared" si="3"/>
        <v>0</v>
      </c>
    </row>
    <row r="47" spans="1:8" ht="15" customHeight="1">
      <c r="A47" s="166">
        <v>1</v>
      </c>
      <c r="B47" s="172" t="s">
        <v>169</v>
      </c>
      <c r="C47" s="163"/>
      <c r="D47" s="163"/>
      <c r="E47" s="163"/>
      <c r="F47" s="157"/>
      <c r="G47" s="152"/>
      <c r="H47" s="173">
        <f t="shared" si="3"/>
        <v>0</v>
      </c>
    </row>
    <row r="48" spans="1:8" ht="15" customHeight="1">
      <c r="A48" s="166">
        <v>1</v>
      </c>
      <c r="B48" s="172" t="s">
        <v>74</v>
      </c>
      <c r="C48" s="163"/>
      <c r="D48" s="163"/>
      <c r="E48" s="163"/>
      <c r="F48" s="173"/>
      <c r="G48" s="174"/>
      <c r="H48" s="174">
        <f>F48*A48</f>
        <v>0</v>
      </c>
    </row>
    <row r="49" spans="1:8" ht="15" customHeight="1">
      <c r="A49" s="162">
        <v>1</v>
      </c>
      <c r="B49" s="163" t="s">
        <v>199</v>
      </c>
      <c r="C49" s="163"/>
      <c r="D49" s="163"/>
      <c r="E49" s="163"/>
      <c r="F49" s="174"/>
      <c r="G49" s="174"/>
      <c r="H49" s="174">
        <f>F49*A49</f>
        <v>0</v>
      </c>
    </row>
    <row r="50" spans="1:8" ht="15" customHeight="1">
      <c r="A50" s="162"/>
      <c r="B50" s="163"/>
      <c r="C50" s="163"/>
      <c r="D50" s="163"/>
      <c r="E50" s="163"/>
      <c r="F50" s="174"/>
      <c r="G50" s="174"/>
      <c r="H50" s="174"/>
    </row>
    <row r="51" spans="1:8" ht="15" customHeight="1">
      <c r="A51" s="162"/>
      <c r="B51" s="167" t="s">
        <v>148</v>
      </c>
      <c r="C51" s="163"/>
      <c r="D51" s="163"/>
      <c r="E51" s="163"/>
      <c r="F51" s="174"/>
      <c r="G51" s="174"/>
      <c r="H51" s="174"/>
    </row>
    <row r="52" spans="1:8" ht="15" customHeight="1">
      <c r="A52" s="162"/>
      <c r="B52" s="163"/>
      <c r="C52" s="163"/>
      <c r="D52" s="163"/>
      <c r="E52" s="163"/>
      <c r="F52" s="174"/>
      <c r="G52" s="174"/>
      <c r="H52" s="174">
        <f t="shared" ref="H52:H53" si="4">F52*A52</f>
        <v>0</v>
      </c>
    </row>
    <row r="53" spans="1:8" ht="15" customHeight="1">
      <c r="A53" s="162"/>
      <c r="B53" s="163"/>
      <c r="C53" s="163"/>
      <c r="D53" s="163"/>
      <c r="E53" s="163"/>
      <c r="F53" s="174"/>
      <c r="G53" s="174"/>
      <c r="H53" s="174">
        <f t="shared" si="4"/>
        <v>0</v>
      </c>
    </row>
    <row r="54" spans="1:8" ht="15" customHeight="1">
      <c r="A54" s="162"/>
      <c r="B54" s="163"/>
      <c r="C54" s="163"/>
      <c r="D54" s="163"/>
      <c r="E54" s="163"/>
      <c r="F54" s="174"/>
      <c r="G54" s="174"/>
      <c r="H54" s="174"/>
    </row>
    <row r="55" spans="1:8" ht="15" customHeight="1">
      <c r="A55" s="166"/>
      <c r="B55" s="176" t="s">
        <v>1</v>
      </c>
      <c r="C55" s="168"/>
      <c r="D55" s="168"/>
      <c r="E55" s="168"/>
      <c r="F55" s="161"/>
      <c r="G55" s="161"/>
      <c r="H55" s="177">
        <f>SUM(H9:H54)</f>
        <v>0</v>
      </c>
    </row>
    <row r="56" spans="1:8" ht="15" customHeight="1">
      <c r="A56" s="166"/>
      <c r="B56" s="172"/>
      <c r="C56" s="163"/>
      <c r="D56" s="163"/>
      <c r="E56" s="163"/>
      <c r="F56" s="161"/>
      <c r="G56" s="161"/>
      <c r="H56" s="174"/>
    </row>
    <row r="57" spans="1:8" ht="15" customHeight="1">
      <c r="A57" s="166"/>
      <c r="B57" s="178" t="s">
        <v>217</v>
      </c>
      <c r="C57" s="179"/>
      <c r="D57" s="179"/>
      <c r="E57" s="179"/>
      <c r="F57" s="161"/>
      <c r="G57" s="161"/>
      <c r="H57" s="174"/>
    </row>
    <row r="58" spans="1:8" s="6" customFormat="1" ht="15" customHeight="1">
      <c r="A58" s="13">
        <v>1</v>
      </c>
      <c r="B58" s="14" t="s">
        <v>190</v>
      </c>
      <c r="C58" s="14"/>
      <c r="D58" s="14"/>
      <c r="E58" s="31"/>
      <c r="F58" s="31"/>
      <c r="G58" s="14"/>
      <c r="H58" s="31">
        <f t="shared" ref="H58:H61" si="5">C58*G58</f>
        <v>0</v>
      </c>
    </row>
    <row r="59" spans="1:8" s="6" customFormat="1" ht="15" customHeight="1">
      <c r="A59" s="13">
        <v>1</v>
      </c>
      <c r="B59" s="14" t="s">
        <v>189</v>
      </c>
      <c r="C59" s="14"/>
      <c r="D59" s="14"/>
      <c r="E59" s="31"/>
      <c r="F59" s="31"/>
      <c r="G59" s="14"/>
      <c r="H59" s="31">
        <f t="shared" si="5"/>
        <v>0</v>
      </c>
    </row>
    <row r="60" spans="1:8" s="6" customFormat="1" ht="15" customHeight="1">
      <c r="A60" s="13">
        <v>1</v>
      </c>
      <c r="B60" s="14" t="s">
        <v>191</v>
      </c>
      <c r="C60" s="14"/>
      <c r="D60" s="14"/>
      <c r="E60" s="31"/>
      <c r="F60" s="31"/>
      <c r="G60" s="14"/>
      <c r="H60" s="31">
        <f t="shared" si="5"/>
        <v>0</v>
      </c>
    </row>
    <row r="61" spans="1:8" s="6" customFormat="1" ht="15" customHeight="1">
      <c r="A61" s="13">
        <v>1</v>
      </c>
      <c r="B61" s="14" t="s">
        <v>192</v>
      </c>
      <c r="C61" s="14"/>
      <c r="D61" s="14"/>
      <c r="E61" s="31"/>
      <c r="F61" s="31"/>
      <c r="G61" s="14"/>
      <c r="H61" s="31">
        <f t="shared" si="5"/>
        <v>0</v>
      </c>
    </row>
    <row r="62" spans="1:8" ht="15" customHeight="1">
      <c r="A62" s="166"/>
      <c r="B62" s="172"/>
      <c r="C62" s="163"/>
      <c r="D62" s="163"/>
      <c r="E62" s="163"/>
      <c r="F62" s="161"/>
      <c r="G62" s="161"/>
      <c r="H62" s="173"/>
    </row>
    <row r="63" spans="1:8" ht="15" customHeight="1">
      <c r="A63" s="182"/>
      <c r="B63" s="183" t="s">
        <v>219</v>
      </c>
      <c r="C63" s="184"/>
      <c r="D63" s="184"/>
      <c r="E63" s="184"/>
      <c r="F63" s="185"/>
      <c r="G63" s="186"/>
      <c r="H63" s="185">
        <f>SUM(H58:H61)</f>
        <v>0</v>
      </c>
    </row>
    <row r="64" spans="1:8" ht="15" customHeight="1">
      <c r="A64" s="187"/>
      <c r="B64" s="187" t="s">
        <v>22</v>
      </c>
      <c r="C64" s="188"/>
      <c r="D64" s="188"/>
      <c r="E64" s="188"/>
      <c r="F64" s="189"/>
      <c r="G64" s="190"/>
      <c r="H64" s="189"/>
    </row>
    <row r="65" spans="1:9" ht="15" customHeight="1">
      <c r="A65" s="191"/>
      <c r="B65" s="183" t="s">
        <v>21</v>
      </c>
      <c r="C65" s="192"/>
      <c r="D65" s="192"/>
      <c r="E65" s="192"/>
      <c r="F65" s="185"/>
      <c r="G65" s="186"/>
      <c r="H65" s="185">
        <f>H63+H55</f>
        <v>0</v>
      </c>
    </row>
    <row r="66" spans="1:9" ht="17.25" thickBot="1"/>
    <row r="67" spans="1:9" s="195" customFormat="1" ht="61.5" customHeight="1" thickBot="1">
      <c r="B67" s="207" t="s">
        <v>222</v>
      </c>
      <c r="C67" s="208" t="s">
        <v>223</v>
      </c>
      <c r="D67" s="209"/>
      <c r="E67" s="210"/>
      <c r="F67" s="194"/>
      <c r="G67" s="194"/>
      <c r="H67" s="194"/>
      <c r="I67" s="194"/>
    </row>
    <row r="68" spans="1:9" s="195" customFormat="1" ht="75" customHeight="1" thickBot="1">
      <c r="B68" s="219"/>
      <c r="C68" s="212"/>
      <c r="D68" s="213"/>
      <c r="E68" s="214"/>
      <c r="F68" s="194"/>
      <c r="G68" s="194"/>
      <c r="H68" s="194"/>
      <c r="I68" s="194"/>
    </row>
    <row r="69" spans="1:9" s="195" customFormat="1" ht="84.75" customHeight="1" thickBot="1">
      <c r="B69" s="221" t="s">
        <v>224</v>
      </c>
      <c r="C69" s="220" t="s">
        <v>225</v>
      </c>
      <c r="D69" s="215"/>
      <c r="E69" s="215"/>
      <c r="F69" s="194"/>
      <c r="G69" s="194"/>
      <c r="H69" s="194"/>
      <c r="I69" s="194"/>
    </row>
    <row r="70" spans="1:9" s="195" customFormat="1" ht="138" customHeight="1" thickBot="1">
      <c r="B70" s="194"/>
      <c r="C70" s="216"/>
      <c r="D70" s="217"/>
      <c r="E70" s="218"/>
      <c r="F70" s="194"/>
      <c r="G70" s="194"/>
      <c r="H70" s="194"/>
      <c r="I70" s="194"/>
    </row>
  </sheetData>
  <mergeCells count="5">
    <mergeCell ref="C67:E67"/>
    <mergeCell ref="C68:E68"/>
    <mergeCell ref="B67:B68"/>
    <mergeCell ref="C69:E69"/>
    <mergeCell ref="C70:E7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Cover</vt:lpstr>
      <vt:lpstr>Summary</vt:lpstr>
      <vt:lpstr>Large Collab</vt:lpstr>
      <vt:lpstr>26P Conf</vt:lpstr>
      <vt:lpstr>Feature LED Wall</vt:lpstr>
      <vt:lpstr>G12 purchase</vt:lpstr>
      <vt:lpstr>G13 purchase</vt:lpstr>
      <vt:lpstr>Blenheim purchase</vt:lpstr>
      <vt:lpstr>G12 hire</vt:lpstr>
      <vt:lpstr>G13 hire</vt:lpstr>
      <vt:lpstr>Trader Vid</vt:lpstr>
      <vt:lpstr>Blenheim hire</vt:lpstr>
      <vt:lpstr>Rate Card</vt:lpstr>
      <vt:lpstr>Cover!Print_Area</vt:lpstr>
    </vt:vector>
  </TitlesOfParts>
  <Company>MJC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CCE HQ AV prop costs 1</dc:title>
  <dc:subject>Preliminary AV Equipment Cost Schedules Issue 1</dc:subject>
  <dc:creator>Mike Halliday</dc:creator>
  <cp:lastModifiedBy>Wasilewska, Monika</cp:lastModifiedBy>
  <cp:lastPrinted>2014-11-07T08:50:00Z</cp:lastPrinted>
  <dcterms:created xsi:type="dcterms:W3CDTF">2000-12-20T09:40:33Z</dcterms:created>
  <dcterms:modified xsi:type="dcterms:W3CDTF">2019-03-29T16:25:20Z</dcterms:modified>
</cp:coreProperties>
</file>